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jvangilder\OneDrive - Federal Bureau of Investigation\Desktop\"/>
    </mc:Choice>
  </mc:AlternateContent>
  <xr:revisionPtr revIDLastSave="0" documentId="8_{CEC9EF7A-D163-42BC-AD9E-BD3B33D5AE4D}" xr6:coauthVersionLast="47" xr6:coauthVersionMax="47" xr10:uidLastSave="{00000000-0000-0000-0000-000000000000}"/>
  <bookViews>
    <workbookView xWindow="28680" yWindow="180" windowWidth="29040" windowHeight="15540" activeTab="4" xr2:uid="{38949300-0B5B-40F4-A2B2-1F149929F459}"/>
  </bookViews>
  <sheets>
    <sheet name="71" sheetId="1" r:id="rId1"/>
    <sheet name="72" sheetId="7" r:id="rId2"/>
    <sheet name="73" sheetId="3" r:id="rId3"/>
    <sheet name="74" sheetId="4" r:id="rId4"/>
    <sheet name="75" sheetId="9" r:id="rId5"/>
    <sheet name="76" sheetId="13" r:id="rId6"/>
    <sheet name="77" sheetId="10" r:id="rId7"/>
    <sheet name="78" sheetId="11" r:id="rId8"/>
    <sheet name="79" sheetId="12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2" l="1"/>
  <c r="F25" i="12"/>
  <c r="G25" i="12"/>
  <c r="H25" i="12"/>
  <c r="I25" i="12"/>
  <c r="J25" i="12"/>
  <c r="K25" i="12"/>
  <c r="L25" i="12"/>
  <c r="E35" i="12"/>
  <c r="F35" i="12"/>
  <c r="G35" i="12"/>
  <c r="H35" i="12"/>
  <c r="I35" i="12"/>
  <c r="J35" i="12"/>
  <c r="K35" i="12"/>
  <c r="L35" i="12"/>
  <c r="D35" i="12"/>
  <c r="D25" i="12"/>
  <c r="E22" i="11"/>
  <c r="F22" i="11"/>
  <c r="F5" i="11" s="1"/>
  <c r="G22" i="11"/>
  <c r="G5" i="11" s="1"/>
  <c r="H22" i="11"/>
  <c r="H5" i="11" s="1"/>
  <c r="I22" i="11"/>
  <c r="I5" i="11" s="1"/>
  <c r="J22" i="11"/>
  <c r="K22" i="11"/>
  <c r="L22" i="11"/>
  <c r="L5" i="11" s="1"/>
  <c r="E15" i="11"/>
  <c r="F15" i="11"/>
  <c r="G15" i="11"/>
  <c r="H15" i="11"/>
  <c r="I15" i="11"/>
  <c r="J15" i="11"/>
  <c r="K15" i="11"/>
  <c r="L15" i="11"/>
  <c r="E8" i="11"/>
  <c r="E5" i="11" s="1"/>
  <c r="F8" i="11"/>
  <c r="G8" i="11"/>
  <c r="H8" i="11"/>
  <c r="I8" i="11"/>
  <c r="J8" i="11"/>
  <c r="K8" i="11"/>
  <c r="L8" i="11"/>
  <c r="K5" i="11"/>
  <c r="D22" i="11"/>
  <c r="D15" i="11"/>
  <c r="D8" i="11"/>
  <c r="E5" i="10"/>
  <c r="F5" i="10"/>
  <c r="G5" i="10"/>
  <c r="H5" i="10"/>
  <c r="I5" i="10"/>
  <c r="J5" i="10"/>
  <c r="K5" i="10"/>
  <c r="D5" i="10"/>
  <c r="E26" i="10"/>
  <c r="F26" i="10"/>
  <c r="G26" i="10"/>
  <c r="H26" i="10"/>
  <c r="I26" i="10"/>
  <c r="J26" i="10"/>
  <c r="K26" i="10"/>
  <c r="D26" i="10"/>
  <c r="B49" i="13"/>
  <c r="B44" i="13"/>
  <c r="B34" i="13"/>
  <c r="B33" i="13"/>
  <c r="B19" i="13"/>
  <c r="B25" i="13"/>
  <c r="B18" i="13" s="1"/>
  <c r="B6" i="13"/>
  <c r="B76" i="13"/>
  <c r="C70" i="13"/>
  <c r="B70" i="13"/>
  <c r="C64" i="13"/>
  <c r="D64" i="13"/>
  <c r="D54" i="13" s="1"/>
  <c r="E64" i="13"/>
  <c r="F64" i="13"/>
  <c r="G64" i="13"/>
  <c r="H64" i="13"/>
  <c r="I64" i="13"/>
  <c r="I54" i="13" s="1"/>
  <c r="B64" i="13"/>
  <c r="B54" i="13" s="1"/>
  <c r="B55" i="13"/>
  <c r="C54" i="13"/>
  <c r="C34" i="13"/>
  <c r="C33" i="13" s="1"/>
  <c r="D34" i="13"/>
  <c r="E34" i="13"/>
  <c r="F34" i="13"/>
  <c r="G34" i="13"/>
  <c r="H34" i="13"/>
  <c r="I34" i="13"/>
  <c r="I33" i="13" s="1"/>
  <c r="D33" i="13"/>
  <c r="C25" i="13"/>
  <c r="C18" i="13" s="1"/>
  <c r="D25" i="13"/>
  <c r="E25" i="13"/>
  <c r="F25" i="13"/>
  <c r="G25" i="13"/>
  <c r="H25" i="13"/>
  <c r="I25" i="13"/>
  <c r="I18" i="13" s="1"/>
  <c r="D18" i="13"/>
  <c r="E18" i="13"/>
  <c r="F18" i="13"/>
  <c r="C14" i="13"/>
  <c r="D14" i="13"/>
  <c r="E14" i="13"/>
  <c r="F14" i="13"/>
  <c r="G14" i="13"/>
  <c r="H14" i="13"/>
  <c r="I14" i="13"/>
  <c r="C7" i="13"/>
  <c r="D7" i="13"/>
  <c r="E7" i="13"/>
  <c r="E6" i="13" s="1"/>
  <c r="F7" i="13"/>
  <c r="F6" i="13" s="1"/>
  <c r="G7" i="13"/>
  <c r="G6" i="13" s="1"/>
  <c r="H7" i="13"/>
  <c r="H6" i="13" s="1"/>
  <c r="I7" i="13"/>
  <c r="I6" i="13"/>
  <c r="B7" i="13"/>
  <c r="B14" i="13"/>
  <c r="J48" i="9"/>
  <c r="J6" i="9"/>
  <c r="F5" i="9"/>
  <c r="D6" i="9"/>
  <c r="E6" i="9"/>
  <c r="F6" i="9"/>
  <c r="G6" i="9"/>
  <c r="H6" i="9"/>
  <c r="I6" i="9"/>
  <c r="C6" i="9"/>
  <c r="D20" i="9"/>
  <c r="E20" i="9"/>
  <c r="F20" i="9"/>
  <c r="G20" i="9"/>
  <c r="H20" i="9"/>
  <c r="I20" i="9"/>
  <c r="J20" i="9"/>
  <c r="C20" i="9"/>
  <c r="D35" i="9"/>
  <c r="E35" i="9"/>
  <c r="F35" i="9"/>
  <c r="G35" i="9"/>
  <c r="H35" i="9"/>
  <c r="I35" i="9"/>
  <c r="J35" i="9"/>
  <c r="C35" i="9"/>
  <c r="H48" i="9"/>
  <c r="H5" i="9" s="1"/>
  <c r="D48" i="9"/>
  <c r="D5" i="9" s="1"/>
  <c r="E48" i="9"/>
  <c r="E5" i="9" s="1"/>
  <c r="F48" i="9"/>
  <c r="G48" i="9"/>
  <c r="G5" i="9" s="1"/>
  <c r="I48" i="9"/>
  <c r="I5" i="9" s="1"/>
  <c r="D56" i="9"/>
  <c r="E56" i="9"/>
  <c r="F56" i="9"/>
  <c r="G56" i="9"/>
  <c r="H56" i="9"/>
  <c r="I56" i="9"/>
  <c r="J56" i="9"/>
  <c r="C56" i="9"/>
  <c r="C53" i="9"/>
  <c r="C52" i="9"/>
  <c r="C51" i="9"/>
  <c r="C49" i="9"/>
  <c r="C46" i="9"/>
  <c r="C45" i="9"/>
  <c r="C43" i="9"/>
  <c r="C42" i="9"/>
  <c r="C41" i="9"/>
  <c r="C40" i="9"/>
  <c r="C39" i="9"/>
  <c r="C38" i="9"/>
  <c r="C37" i="9"/>
  <c r="C36" i="9"/>
  <c r="C33" i="9"/>
  <c r="C32" i="9"/>
  <c r="C31" i="9"/>
  <c r="C30" i="9"/>
  <c r="C29" i="9"/>
  <c r="C28" i="9"/>
  <c r="C27" i="9"/>
  <c r="C25" i="9"/>
  <c r="C24" i="9"/>
  <c r="C23" i="9"/>
  <c r="C22" i="9"/>
  <c r="C21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G24" i="7"/>
  <c r="F6" i="1"/>
  <c r="D20" i="1"/>
  <c r="D6" i="1"/>
  <c r="E41" i="1"/>
  <c r="E6" i="1" s="1"/>
  <c r="E20" i="1"/>
  <c r="C41" i="1"/>
  <c r="C6" i="1" s="1"/>
  <c r="F43" i="7"/>
  <c r="E39" i="12"/>
  <c r="F39" i="12"/>
  <c r="G39" i="12"/>
  <c r="H39" i="12"/>
  <c r="I39" i="12"/>
  <c r="J39" i="12"/>
  <c r="B39" i="10"/>
  <c r="B32" i="10" s="1"/>
  <c r="B18" i="10" s="1"/>
  <c r="J5" i="11" l="1"/>
  <c r="D5" i="11"/>
  <c r="B5" i="13"/>
  <c r="D6" i="13"/>
  <c r="C6" i="13"/>
  <c r="C5" i="9"/>
  <c r="J5" i="9"/>
  <c r="B79" i="13"/>
  <c r="B86" i="13"/>
  <c r="B87" i="13"/>
  <c r="B90" i="13"/>
  <c r="I76" i="13"/>
  <c r="H76" i="13"/>
  <c r="G76" i="13"/>
  <c r="C76" i="13"/>
  <c r="G70" i="13"/>
  <c r="I70" i="13"/>
  <c r="D76" i="13"/>
  <c r="E76" i="13"/>
  <c r="F76" i="13"/>
  <c r="D70" i="13"/>
  <c r="E70" i="13"/>
  <c r="F70" i="13"/>
  <c r="H70" i="13"/>
  <c r="C55" i="13"/>
  <c r="D55" i="13"/>
  <c r="E55" i="13"/>
  <c r="E54" i="13" s="1"/>
  <c r="F55" i="13"/>
  <c r="F54" i="13" s="1"/>
  <c r="G55" i="13"/>
  <c r="G54" i="13" s="1"/>
  <c r="H55" i="13"/>
  <c r="H54" i="13" s="1"/>
  <c r="I55" i="13"/>
  <c r="C49" i="13"/>
  <c r="D49" i="13"/>
  <c r="E49" i="13"/>
  <c r="E33" i="13" s="1"/>
  <c r="F49" i="13"/>
  <c r="F33" i="13" s="1"/>
  <c r="G49" i="13"/>
  <c r="H49" i="13"/>
  <c r="I49" i="13"/>
  <c r="C44" i="13"/>
  <c r="D44" i="13"/>
  <c r="E44" i="13"/>
  <c r="F44" i="13"/>
  <c r="G44" i="13"/>
  <c r="G33" i="13" s="1"/>
  <c r="H44" i="13"/>
  <c r="H33" i="13" s="1"/>
  <c r="I44" i="13"/>
  <c r="C19" i="13"/>
  <c r="D19" i="13"/>
  <c r="E19" i="13"/>
  <c r="F19" i="13"/>
  <c r="G19" i="13"/>
  <c r="G18" i="13" s="1"/>
  <c r="H19" i="13"/>
  <c r="H18" i="13" s="1"/>
  <c r="I19" i="13"/>
  <c r="B89" i="13"/>
  <c r="B88" i="13"/>
  <c r="B82" i="13"/>
  <c r="B77" i="13"/>
  <c r="B73" i="13"/>
  <c r="B72" i="13"/>
  <c r="B71" i="13"/>
  <c r="B58" i="13"/>
  <c r="B24" i="13"/>
  <c r="B8" i="13"/>
  <c r="D28" i="12"/>
  <c r="D27" i="12"/>
  <c r="D26" i="12"/>
  <c r="E31" i="7" l="1"/>
  <c r="D31" i="7"/>
  <c r="E7" i="7"/>
  <c r="D7" i="7"/>
  <c r="E6" i="7" l="1"/>
</calcChain>
</file>

<file path=xl/sharedStrings.xml><?xml version="1.0" encoding="utf-8"?>
<sst xmlns="http://schemas.openxmlformats.org/spreadsheetml/2006/main" count="1693" uniqueCount="274">
  <si>
    <t>Table 71</t>
  </si>
  <si>
    <t>Federal Law Enforcement Officers Killed and Assaulted</t>
  </si>
  <si>
    <t>Department, Agency, and Office by Number of Victim Officers and Known Offenders, 2022-2023</t>
  </si>
  <si>
    <t>Department/Agency</t>
  </si>
  <si>
    <t>Agency/Office</t>
  </si>
  <si>
    <t>Victim Officers</t>
  </si>
  <si>
    <t>Known Offenders</t>
  </si>
  <si>
    <t>2022</t>
  </si>
  <si>
    <t>2023</t>
  </si>
  <si>
    <t>Number of victim officers/known offenders</t>
  </si>
  <si>
    <t>Total</t>
  </si>
  <si>
    <t>U.S. Department of Defense</t>
  </si>
  <si>
    <t>Defense Intelligence Agency Police</t>
  </si>
  <si>
    <t>—</t>
  </si>
  <si>
    <t>Defense Logistics Agency</t>
  </si>
  <si>
    <t>Office of Inspector General (Defense Criminal Investigation Service)</t>
  </si>
  <si>
    <t>Pentagon Force Protection Agency</t>
  </si>
  <si>
    <t>U.S. Department of the Air Force</t>
  </si>
  <si>
    <t>U.S. Department of the Army</t>
  </si>
  <si>
    <t>U.S. Department of the Navy</t>
  </si>
  <si>
    <t>U.S. Marine Corps</t>
  </si>
  <si>
    <t>U.S. Department of Homeland Security</t>
  </si>
  <si>
    <t>Federal Emergency Management Agency, Mount Weather Police</t>
  </si>
  <si>
    <t>Federal Protective Service</t>
  </si>
  <si>
    <t>U.S. Coast Guard</t>
  </si>
  <si>
    <t>U.S. Customs and Border Protection (CBP)</t>
  </si>
  <si>
    <t>CBP, Air and Marine Operations</t>
  </si>
  <si>
    <t>CBP, Office of Field Operations</t>
  </si>
  <si>
    <t>CBP, U.S. Border Patrol</t>
  </si>
  <si>
    <t xml:space="preserve">U.S. Immigration and Customs Enforcement </t>
  </si>
  <si>
    <t>U.S. Secret Service</t>
  </si>
  <si>
    <t xml:space="preserve">Transportation Security Administration </t>
  </si>
  <si>
    <t>Not Reported</t>
  </si>
  <si>
    <t>U.S. Department of the Interior</t>
  </si>
  <si>
    <t>Bureau of Indian Affairs</t>
  </si>
  <si>
    <t>Bureau of Land Management</t>
  </si>
  <si>
    <t>National Park Service (NPS)</t>
  </si>
  <si>
    <t>U.S. Fish and Wildlife Service (FWS)</t>
  </si>
  <si>
    <t>FWS, Division of Refuge Law Enforcement</t>
  </si>
  <si>
    <t>FWS, Office of Law Enforcement</t>
  </si>
  <si>
    <t>U.S. Department of Justice</t>
  </si>
  <si>
    <t>Bureau of Alcohol, Tobacco, Firearms and Explosives</t>
  </si>
  <si>
    <t>Federal Bureau of Investigation</t>
  </si>
  <si>
    <t xml:space="preserve">U.S. Drug Enforcement Administration </t>
  </si>
  <si>
    <t>U.S. Marshals Service</t>
  </si>
  <si>
    <t>U.S. Department of the Treasury</t>
  </si>
  <si>
    <t xml:space="preserve">Bureau of Engraving and Printing Police </t>
  </si>
  <si>
    <t>Treasury Inspector General for Tax Administration</t>
  </si>
  <si>
    <t xml:space="preserve">U.S. Capitol Police </t>
  </si>
  <si>
    <t xml:space="preserve">       U.S. Capitol Police</t>
  </si>
  <si>
    <t>U.S. Postal Service</t>
  </si>
  <si>
    <t>— Indicates the agency did not submit data.</t>
  </si>
  <si>
    <t>Table 72</t>
  </si>
  <si>
    <t>Department</t>
  </si>
  <si>
    <t>Agency</t>
  </si>
  <si>
    <t>Killed</t>
  </si>
  <si>
    <t>Injured</t>
  </si>
  <si>
    <t>Firearm</t>
  </si>
  <si>
    <t>Other weapon</t>
  </si>
  <si>
    <t>Number of victim officers</t>
  </si>
  <si>
    <t>National Security Agency</t>
  </si>
  <si>
    <t>Office of Inspector General (Defense Criminal Investigative Service)</t>
  </si>
  <si>
    <t>Federal Emergency Management Agency (Mount Weather Police)</t>
  </si>
  <si>
    <t>Homeland Security Investigations</t>
  </si>
  <si>
    <t>Law Enforcement Safety and Compliance Directorate</t>
  </si>
  <si>
    <t>Transportation Security Administration</t>
  </si>
  <si>
    <t>U.S. Customs and Border Protection</t>
  </si>
  <si>
    <t xml:space="preserve">      Air and Marine Operations</t>
  </si>
  <si>
    <t xml:space="preserve">      Office of Field Operations</t>
  </si>
  <si>
    <t xml:space="preserve">      U.S. Border Patrol</t>
  </si>
  <si>
    <t>U.S. Immigration and Customs Enforcement</t>
  </si>
  <si>
    <t>Not reported</t>
  </si>
  <si>
    <t>U.S. Drug Enforcement Administration</t>
  </si>
  <si>
    <t>Bureau of Reclamation</t>
  </si>
  <si>
    <t>National Park Service</t>
  </si>
  <si>
    <t xml:space="preserve">     U.S. Fish and Wildlife Service</t>
  </si>
  <si>
    <t xml:space="preserve">     Division of Refuge Law Enforcement</t>
  </si>
  <si>
    <t>Office of Law Enforcement</t>
  </si>
  <si>
    <t>U.S. Capitol Police</t>
  </si>
  <si>
    <t>This table includes federal agencies that indicated one or more of their law enforcement officers were killed or assaulted. To view a full list of participating federal agencies, refer to Table 71.</t>
  </si>
  <si>
    <t>Table 73</t>
  </si>
  <si>
    <t>Department, Agency, and Office by Extent of Injury of Victim Officer, 2019–2023</t>
  </si>
  <si>
    <t>Not Injured</t>
  </si>
  <si>
    <t>U.S. Department of Agriculture</t>
  </si>
  <si>
    <t>Department of the Air Force</t>
  </si>
  <si>
    <t>Department of the Army</t>
  </si>
  <si>
    <t>Department of the Navy</t>
  </si>
  <si>
    <t>U.S. Department of Health and Human Services</t>
  </si>
  <si>
    <t xml:space="preserve">U.S Customs and Border Protection </t>
  </si>
  <si>
    <t>CBP, Office of Air and Marine</t>
  </si>
  <si>
    <t>CBP, Office of Border Patrol</t>
  </si>
  <si>
    <t>U.S. Border Patrol</t>
  </si>
  <si>
    <r>
      <t>U.S. Immigration and Customs Enforcement</t>
    </r>
    <r>
      <rPr>
        <vertAlign val="superscript"/>
        <sz val="10"/>
        <color rgb="FF000000"/>
        <rFont val="Times New Roman"/>
        <family val="1"/>
      </rPr>
      <t>6</t>
    </r>
  </si>
  <si>
    <t>U.S. Fish and Wildlife Service</t>
  </si>
  <si>
    <t>Division of Refuge Law Enforcement</t>
  </si>
  <si>
    <t>FWS, National Wildlife Refuge System</t>
  </si>
  <si>
    <t>Internal Revenue Service</t>
  </si>
  <si>
    <t>U.S. Mint Police</t>
  </si>
  <si>
    <t>For additional totals to include the year 2021 Extent of Injury, Not Reported, see Table 74.</t>
  </si>
  <si>
    <t>Table 74</t>
  </si>
  <si>
    <r>
      <t>Extent of Injury of Victim Officer by Type of Weapon, 2019</t>
    </r>
    <r>
      <rPr>
        <sz val="14"/>
        <rFont val="Calibri"/>
        <family val="2"/>
      </rPr>
      <t>–</t>
    </r>
    <r>
      <rPr>
        <sz val="14"/>
        <rFont val="Times New Roman"/>
        <family val="1"/>
      </rPr>
      <t>2023</t>
    </r>
  </si>
  <si>
    <t>Year</t>
  </si>
  <si>
    <t>Extent of injury</t>
  </si>
  <si>
    <t>Knife or
other cutting
instrument</t>
  </si>
  <si>
    <t>Bomb</t>
  </si>
  <si>
    <t>Blunt
instrument</t>
  </si>
  <si>
    <t>Personal
weapons</t>
  </si>
  <si>
    <t>Vehicle</t>
  </si>
  <si>
    <t>Other</t>
  </si>
  <si>
    <t>2019</t>
  </si>
  <si>
    <t>Not injured</t>
  </si>
  <si>
    <t xml:space="preserve">Not reported </t>
  </si>
  <si>
    <t>2020</t>
  </si>
  <si>
    <t>2021</t>
  </si>
  <si>
    <t>A list of federal agencies included in this table can be found in Table 73.</t>
  </si>
  <si>
    <t>Prior to 2021, data for the category "officers killed in unknown location" were not included in the count due to not meeing table criteria.</t>
  </si>
  <si>
    <t>Table 75</t>
  </si>
  <si>
    <r>
      <t>Department/Agency by Type of Weapon, 2019</t>
    </r>
    <r>
      <rPr>
        <sz val="14"/>
        <rFont val="Calibri"/>
        <family val="2"/>
      </rPr>
      <t>–</t>
    </r>
    <r>
      <rPr>
        <sz val="14"/>
        <rFont val="Times New Roman"/>
        <family val="1"/>
      </rPr>
      <t>2023</t>
    </r>
  </si>
  <si>
    <t>Knife or other cutting instrument</t>
  </si>
  <si>
    <t>Blunt instrument</t>
  </si>
  <si>
    <t>Personal weapons</t>
  </si>
  <si>
    <t>U.S. Department of Commerce</t>
  </si>
  <si>
    <t>U.S. Department of Labor</t>
  </si>
  <si>
    <t>U.S. Department of State</t>
  </si>
  <si>
    <t>U.S. Department of Education</t>
  </si>
  <si>
    <t>U.S. Department of Transportation</t>
  </si>
  <si>
    <t>U.S. Environmental Protection Agency</t>
  </si>
  <si>
    <t>U.S. Department of Housing and Urban Development</t>
  </si>
  <si>
    <t xml:space="preserve">This table includes federal agencies that indicated one or more of their law enforcement officers were killed or assaulted. To view a full list of participating federal agencies for 2018 through 2022, refer to Table 73.  </t>
  </si>
  <si>
    <t>Table 76</t>
  </si>
  <si>
    <t>Region, Geographic Division, and State by Type of Weapon, 2023</t>
  </si>
  <si>
    <t>Area</t>
  </si>
  <si>
    <t>NORTHEAST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</si>
  <si>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</si>
  <si>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</si>
  <si>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</si>
  <si>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</si>
  <si>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</si>
  <si>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</si>
  <si>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</si>
  <si>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</si>
  <si>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New Jersey</t>
  </si>
  <si>
    <t>New York</t>
  </si>
  <si>
    <t>Pennsylvania</t>
  </si>
  <si>
    <t>MIDWEST</t>
  </si>
  <si>
    <t>East North Central</t>
  </si>
  <si>
    <t>Illinois</t>
  </si>
  <si>
    <t>Indiana</t>
  </si>
  <si>
    <t>Michigan</t>
  </si>
  <si>
    <t>Ohio</t>
  </si>
  <si>
    <t>Wisconsin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</si>
  <si>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</si>
  <si>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</si>
  <si>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</si>
  <si>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</si>
  <si>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</si>
  <si>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</si>
  <si>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</si>
  <si>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</si>
  <si>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SOUTH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</si>
  <si>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</si>
  <si>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</si>
  <si>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</si>
  <si>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</si>
  <si>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</si>
  <si>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</si>
  <si>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</si>
  <si>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</si>
  <si>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</si>
  <si>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</si>
  <si>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East South Central</t>
  </si>
  <si>
    <t>Alabama</t>
  </si>
  <si>
    <t>Kentucky</t>
  </si>
  <si>
    <t>Mississippi</t>
  </si>
  <si>
    <t>Tennessee</t>
  </si>
  <si>
    <t>West South Central</t>
  </si>
  <si>
    <t>Arkansas</t>
  </si>
  <si>
    <t>Louisiana</t>
  </si>
  <si>
    <t>Oklahoma</t>
  </si>
  <si>
    <t>Texas</t>
  </si>
  <si>
    <t>WEST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</si>
  <si>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</si>
  <si>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</si>
  <si>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</si>
  <si>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</si>
  <si>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</si>
  <si>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</si>
  <si>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</si>
  <si>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</si>
  <si>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</si>
  <si>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</si>
  <si>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</si>
  <si>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</si>
  <si>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</si>
  <si>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</si>
  <si>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</si>
  <si>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PUERTO RICO AND OTHER OUTLYING AREAS</t>
  </si>
  <si>
    <t>American Samoa</t>
  </si>
  <si>
    <t>Guam</t>
  </si>
  <si>
    <t>Mariana Islands</t>
  </si>
  <si>
    <t>Puerto Rico</t>
  </si>
  <si>
    <t>U.S. Virgin Islands</t>
  </si>
  <si>
    <t>FOREIGN</t>
  </si>
  <si>
    <t>Santo Domingo</t>
  </si>
  <si>
    <t>South Korea</t>
  </si>
  <si>
    <t>Kuwait</t>
  </si>
  <si>
    <t>Germany</t>
  </si>
  <si>
    <t>Haiti</t>
  </si>
  <si>
    <t>Jamaica</t>
  </si>
  <si>
    <t>Japan</t>
  </si>
  <si>
    <t>Italy</t>
  </si>
  <si>
    <t>Poland</t>
  </si>
  <si>
    <t>Thailand</t>
  </si>
  <si>
    <t>Saudi Arabia</t>
  </si>
  <si>
    <t>Costa Rica</t>
  </si>
  <si>
    <t>Douala, Cameroon</t>
  </si>
  <si>
    <t>Ecuador</t>
  </si>
  <si>
    <t>Mexico</t>
  </si>
  <si>
    <t>Location Data Not Collected</t>
  </si>
  <si>
    <t>Table 77</t>
  </si>
  <si>
    <t>Department, Agency, and Office by Type of Weapon, 2023</t>
  </si>
  <si>
    <t> </t>
  </si>
  <si>
    <t xml:space="preserve">         Air and Marine Operations</t>
  </si>
  <si>
    <t xml:space="preserve">         Office of Field Operations</t>
  </si>
  <si>
    <t xml:space="preserve">         U.S. Border Patrol</t>
  </si>
  <si>
    <t xml:space="preserve">        Division of Refuge Law Enforcement</t>
  </si>
  <si>
    <t xml:space="preserve">        Office of Law Enforcement</t>
  </si>
  <si>
    <t>This table includes federal agencies that indicated one or more of their law enforcement officers were killed or assaulted. To view a full list of participating federal agencies for 2019 through 2021, refer to Table 71.</t>
  </si>
  <si>
    <t>Table 78</t>
  </si>
  <si>
    <t>Department, Agency, and Office by Activity of Victim Officer, 2023</t>
  </si>
  <si>
    <t>Arrest/ summons</t>
  </si>
  <si>
    <t>Court duty</t>
  </si>
  <si>
    <t>Custody of prisoner</t>
  </si>
  <si>
    <t>Investigation/ search</t>
  </si>
  <si>
    <t>Office duty</t>
  </si>
  <si>
    <t>Patrol/ Guard duty</t>
  </si>
  <si>
    <t>Protection duty</t>
  </si>
  <si>
    <t>U.S. Customs and Border Patrol</t>
  </si>
  <si>
    <t>Air and Marine Operations</t>
  </si>
  <si>
    <t>Office of Field Operations</t>
  </si>
  <si>
    <t>Table 79</t>
  </si>
  <si>
    <t>Department, Agency, and Office by Disposition of Known Offender, 2023</t>
  </si>
  <si>
    <t>Charged</t>
  </si>
  <si>
    <t>Not Charged</t>
  </si>
  <si>
    <t>Awaiting trial</t>
  </si>
  <si>
    <t>Dismissed/ not guilty</t>
  </si>
  <si>
    <t>Guilty</t>
  </si>
  <si>
    <t>Incompetent to stand trial</t>
  </si>
  <si>
    <t>Deceased</t>
  </si>
  <si>
    <t>Pending prosecutive opinion</t>
  </si>
  <si>
    <t>Prosection declined</t>
  </si>
  <si>
    <t>Fugitive</t>
  </si>
  <si>
    <t>Amtrak (National Railroad Passenger Corporation)</t>
  </si>
  <si>
    <t>Federal Housing Finance Agency</t>
  </si>
  <si>
    <t>General Services Administration</t>
  </si>
  <si>
    <t>Library of Congress</t>
  </si>
  <si>
    <t>National Aeronautics and Space Administration</t>
  </si>
  <si>
    <t>Pension Benefit Guaranty Corporation</t>
  </si>
  <si>
    <t>Smithsonian Institution</t>
  </si>
  <si>
    <t xml:space="preserve">       Air and Marine Operations</t>
  </si>
  <si>
    <t xml:space="preserve">       Office of Field Operations</t>
  </si>
  <si>
    <t xml:space="preserve">       U.S. Border Patrol</t>
  </si>
  <si>
    <t xml:space="preserve">   U.S. Secret Service</t>
  </si>
  <si>
    <t xml:space="preserve">          U.S. Fish and Wildlife Service</t>
  </si>
  <si>
    <t xml:space="preserve">          Division of Refuge Law Enforcement</t>
  </si>
  <si>
    <t>Bureau of Engraving and Printing Police</t>
  </si>
  <si>
    <t>U.S. Department of Veterans Affairs</t>
  </si>
  <si>
    <t>U.S. National Archives and Records Administration</t>
  </si>
  <si>
    <t>U.S. Nuclear Regulatory Commission</t>
  </si>
  <si>
    <t>U.S. Office of Personnel Management</t>
  </si>
  <si>
    <t>U.S. Securities and Exchange Commission</t>
  </si>
  <si>
    <t>__</t>
  </si>
  <si>
    <r>
      <t>Department, Agency, and Office by Number of Victim Officers Killed and Injured, 2023</t>
    </r>
    <r>
      <rPr>
        <vertAlign val="superscript"/>
        <sz val="9"/>
        <rFont val="Times New Roman"/>
        <family val="1"/>
      </rPr>
      <t>1</t>
    </r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</si>
  <si>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>This table includes federal agencies that indicated one or more of their law enforcement officers were killed or assaulted. To view a full list of participating federal agencies, refer to Table 71.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</si>
</sst>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9"/>
      <name val="Times New Roman"/>
      <family val="1"/>
    </font>
    <font>
      <sz val="14"/>
      <name val="Calibri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vertAlign val="superscript"/>
      <sz val="10"/>
      <color rgb="FF000000"/>
      <name val="Times New Roman"/>
      <family val="1"/>
    </font>
    <font>
      <sz val="14"/>
      <name val="Arial"/>
      <family val="2"/>
    </font>
    <font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rgb="FF000000"/>
      <name val="Calibri"/>
      <family val="2"/>
      <scheme val="minor"/>
    </font>
    <font>
      <vertAlign val="superscript"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3"/>
      </right>
      <top style="thin">
        <color indexed="64"/>
      </top>
      <bottom style="thin">
        <color indexed="64"/>
      </bottom>
      <diagonal/>
    </border>
    <border>
      <left/>
      <right style="thin">
        <color theme="3"/>
      </right>
      <top style="thin">
        <color indexed="64"/>
      </top>
      <bottom/>
      <diagonal/>
    </border>
    <border>
      <left style="thin">
        <color indexed="64"/>
      </left>
      <right style="thin">
        <color theme="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8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3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 style="thin">
        <color indexed="8"/>
      </right>
      <top/>
      <bottom style="medium">
        <color rgb="FF000000"/>
      </bottom>
      <diagonal/>
    </border>
    <border>
      <left style="thin">
        <color indexed="8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">
    <xf numFmtId="0" fontId="0" fillId="0" borderId="0"/>
    <xf numFmtId="0" fontId="6" fillId="0" borderId="0"/>
    <xf numFmtId="0" fontId="1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</cellStyleXfs>
  <cellXfs count="3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49" fontId="3" fillId="0" borderId="8" xfId="0" applyNumberFormat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9" fillId="2" borderId="31" xfId="0" applyFont="1" applyFill="1" applyBorder="1" applyAlignment="1" applyProtection="1">
      <alignment vertical="top" wrapText="1" readingOrder="1"/>
      <protection locked="0"/>
    </xf>
    <xf numFmtId="0" fontId="9" fillId="2" borderId="8" xfId="0" applyFont="1" applyFill="1" applyBorder="1" applyAlignment="1" applyProtection="1">
      <alignment vertical="top" wrapText="1" readingOrder="1"/>
      <protection locked="0"/>
    </xf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9" fontId="3" fillId="0" borderId="5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center"/>
    </xf>
    <xf numFmtId="49" fontId="3" fillId="0" borderId="35" xfId="0" applyNumberFormat="1" applyFont="1" applyBorder="1" applyAlignment="1">
      <alignment horizontal="center"/>
    </xf>
    <xf numFmtId="49" fontId="3" fillId="0" borderId="36" xfId="0" applyNumberFormat="1" applyFont="1" applyBorder="1" applyAlignment="1">
      <alignment horizontal="center" wrapText="1"/>
    </xf>
    <xf numFmtId="49" fontId="3" fillId="0" borderId="36" xfId="0" applyNumberFormat="1" applyFont="1" applyBorder="1" applyAlignment="1">
      <alignment horizontal="center"/>
    </xf>
    <xf numFmtId="49" fontId="3" fillId="0" borderId="37" xfId="0" applyNumberFormat="1" applyFont="1" applyBorder="1" applyAlignment="1">
      <alignment horizontal="center"/>
    </xf>
    <xf numFmtId="0" fontId="3" fillId="0" borderId="0" xfId="0" applyFont="1"/>
    <xf numFmtId="49" fontId="3" fillId="0" borderId="5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3" fillId="0" borderId="11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49" fontId="5" fillId="0" borderId="11" xfId="0" applyNumberFormat="1" applyFont="1" applyBorder="1" applyAlignment="1">
      <alignment horizontal="left" vertical="center" indent="2"/>
    </xf>
    <xf numFmtId="49" fontId="5" fillId="0" borderId="1" xfId="0" applyNumberFormat="1" applyFont="1" applyBorder="1" applyAlignment="1">
      <alignment horizontal="left" vertical="center" indent="2"/>
    </xf>
    <xf numFmtId="49" fontId="5" fillId="0" borderId="41" xfId="0" applyNumberFormat="1" applyFont="1" applyBorder="1" applyAlignment="1">
      <alignment horizontal="left" vertical="center" indent="2"/>
    </xf>
    <xf numFmtId="49" fontId="5" fillId="0" borderId="42" xfId="0" applyNumberFormat="1" applyFont="1" applyBorder="1" applyAlignment="1">
      <alignment horizontal="left" vertical="center" indent="2"/>
    </xf>
    <xf numFmtId="49" fontId="5" fillId="0" borderId="43" xfId="0" applyNumberFormat="1" applyFont="1" applyBorder="1" applyAlignment="1">
      <alignment horizontal="left" vertical="center" indent="2"/>
    </xf>
    <xf numFmtId="49" fontId="3" fillId="0" borderId="10" xfId="0" applyNumberFormat="1" applyFont="1" applyBorder="1" applyAlignment="1">
      <alignment vertical="top"/>
    </xf>
    <xf numFmtId="49" fontId="3" fillId="0" borderId="6" xfId="0" applyNumberFormat="1" applyFont="1" applyBorder="1" applyAlignment="1">
      <alignment vertical="top"/>
    </xf>
    <xf numFmtId="0" fontId="14" fillId="0" borderId="46" xfId="0" applyFont="1" applyFill="1" applyBorder="1" applyAlignment="1">
      <alignment wrapText="1" readingOrder="1"/>
    </xf>
    <xf numFmtId="0" fontId="15" fillId="0" borderId="47" xfId="0" applyFont="1" applyFill="1" applyBorder="1" applyAlignment="1">
      <alignment wrapText="1" readingOrder="1"/>
    </xf>
    <xf numFmtId="0" fontId="16" fillId="0" borderId="0" xfId="0" applyFont="1" applyAlignment="1">
      <alignment vertical="center"/>
    </xf>
    <xf numFmtId="0" fontId="1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/>
    <xf numFmtId="0" fontId="9" fillId="0" borderId="31" xfId="0" applyFont="1" applyBorder="1" applyAlignment="1" applyProtection="1">
      <alignment horizontal="center" vertical="center" wrapText="1" readingOrder="1"/>
      <protection locked="0"/>
    </xf>
    <xf numFmtId="0" fontId="9" fillId="0" borderId="22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vertical="top" wrapText="1" readingOrder="1"/>
      <protection locked="0"/>
    </xf>
    <xf numFmtId="0" fontId="3" fillId="0" borderId="0" xfId="0" applyFont="1" applyAlignment="1">
      <alignment horizontal="right" vertical="center"/>
    </xf>
    <xf numFmtId="0" fontId="16" fillId="0" borderId="0" xfId="0" applyFont="1"/>
    <xf numFmtId="49" fontId="3" fillId="0" borderId="8" xfId="0" applyNumberFormat="1" applyFont="1" applyBorder="1" applyAlignment="1">
      <alignment horizontal="center" wrapText="1"/>
    </xf>
    <xf numFmtId="0" fontId="10" fillId="0" borderId="24" xfId="0" applyFont="1" applyBorder="1" applyAlignment="1" applyProtection="1">
      <alignment vertical="top" wrapText="1" readingOrder="1"/>
      <protection locked="0"/>
    </xf>
    <xf numFmtId="0" fontId="10" fillId="0" borderId="22" xfId="0" applyFont="1" applyBorder="1" applyAlignment="1" applyProtection="1">
      <alignment vertical="top" wrapText="1" readingOrder="1"/>
      <protection locked="0"/>
    </xf>
    <xf numFmtId="0" fontId="10" fillId="0" borderId="30" xfId="0" applyFont="1" applyBorder="1" applyAlignment="1" applyProtection="1">
      <alignment vertical="top" wrapText="1" readingOrder="1"/>
      <protection locked="0"/>
    </xf>
    <xf numFmtId="0" fontId="15" fillId="0" borderId="0" xfId="0" applyFont="1" applyFill="1" applyBorder="1" applyAlignment="1">
      <alignment wrapText="1" readingOrder="1"/>
    </xf>
    <xf numFmtId="0" fontId="15" fillId="0" borderId="50" xfId="0" applyFont="1" applyFill="1" applyBorder="1" applyAlignment="1">
      <alignment wrapText="1" readingOrder="1"/>
    </xf>
    <xf numFmtId="0" fontId="10" fillId="0" borderId="25" xfId="0" applyFont="1" applyBorder="1" applyAlignment="1" applyProtection="1">
      <alignment vertical="top" wrapText="1" readingOrder="1"/>
      <protection locked="0"/>
    </xf>
    <xf numFmtId="0" fontId="9" fillId="0" borderId="22" xfId="0" applyFont="1" applyBorder="1" applyAlignment="1" applyProtection="1">
      <alignment vertical="top" wrapText="1" readingOrder="1"/>
      <protection locked="0"/>
    </xf>
    <xf numFmtId="0" fontId="14" fillId="0" borderId="51" xfId="0" applyFont="1" applyFill="1" applyBorder="1" applyAlignment="1">
      <alignment wrapText="1" readingOrder="1"/>
    </xf>
    <xf numFmtId="0" fontId="14" fillId="0" borderId="52" xfId="0" applyFont="1" applyFill="1" applyBorder="1" applyAlignment="1">
      <alignment wrapText="1" readingOrder="1"/>
    </xf>
    <xf numFmtId="0" fontId="10" fillId="0" borderId="23" xfId="0" applyFont="1" applyBorder="1" applyAlignment="1" applyProtection="1">
      <alignment vertical="top" wrapText="1" readingOrder="1"/>
      <protection locked="0"/>
    </xf>
    <xf numFmtId="0" fontId="14" fillId="0" borderId="50" xfId="0" applyFont="1" applyFill="1" applyBorder="1" applyAlignment="1">
      <alignment wrapText="1" readingOrder="1"/>
    </xf>
    <xf numFmtId="0" fontId="10" fillId="0" borderId="31" xfId="0" applyFont="1" applyFill="1" applyBorder="1" applyAlignment="1" applyProtection="1">
      <alignment vertical="top" wrapText="1" readingOrder="1"/>
      <protection locked="0"/>
    </xf>
    <xf numFmtId="0" fontId="10" fillId="0" borderId="57" xfId="0" applyFont="1" applyBorder="1" applyAlignment="1" applyProtection="1">
      <alignment vertical="top" wrapText="1" readingOrder="1"/>
      <protection locked="0"/>
    </xf>
    <xf numFmtId="0" fontId="10" fillId="0" borderId="29" xfId="0" applyFont="1" applyBorder="1" applyAlignment="1" applyProtection="1">
      <alignment vertical="top" wrapText="1" readingOrder="1"/>
      <protection locked="0"/>
    </xf>
    <xf numFmtId="0" fontId="9" fillId="0" borderId="58" xfId="0" applyFont="1" applyBorder="1" applyAlignment="1" applyProtection="1">
      <alignment vertical="top" wrapText="1" readingOrder="1"/>
      <protection locked="0"/>
    </xf>
    <xf numFmtId="0" fontId="9" fillId="0" borderId="31" xfId="0" applyFont="1" applyFill="1" applyBorder="1" applyAlignment="1" applyProtection="1">
      <alignment vertical="top" wrapText="1" readingOrder="1"/>
      <protection locked="0"/>
    </xf>
    <xf numFmtId="0" fontId="14" fillId="0" borderId="52" xfId="0" applyFont="1" applyFill="1" applyBorder="1" applyAlignment="1">
      <alignment vertical="top" wrapText="1" readingOrder="1"/>
    </xf>
    <xf numFmtId="0" fontId="14" fillId="0" borderId="0" xfId="0" applyFont="1" applyFill="1" applyBorder="1" applyAlignment="1">
      <alignment vertical="top" wrapText="1" readingOrder="1"/>
    </xf>
    <xf numFmtId="0" fontId="3" fillId="0" borderId="52" xfId="0" applyFont="1" applyBorder="1"/>
    <xf numFmtId="0" fontId="3" fillId="0" borderId="52" xfId="0" applyFont="1" applyBorder="1" applyAlignment="1" applyProtection="1">
      <alignment vertical="top" wrapText="1"/>
      <protection locked="0"/>
    </xf>
    <xf numFmtId="0" fontId="5" fillId="0" borderId="52" xfId="0" applyFont="1" applyBorder="1" applyAlignment="1" applyProtection="1">
      <alignment vertical="top" wrapText="1"/>
      <protection locked="0"/>
    </xf>
    <xf numFmtId="0" fontId="10" fillId="0" borderId="53" xfId="0" applyFont="1" applyBorder="1" applyAlignment="1" applyProtection="1">
      <alignment vertical="top" wrapText="1" readingOrder="1"/>
      <protection locked="0"/>
    </xf>
    <xf numFmtId="3" fontId="9" fillId="0" borderId="63" xfId="0" applyNumberFormat="1" applyFont="1" applyBorder="1" applyAlignment="1" applyProtection="1">
      <alignment vertical="top" wrapText="1" readingOrder="1"/>
      <protection locked="0"/>
    </xf>
    <xf numFmtId="3" fontId="3" fillId="0" borderId="52" xfId="1" applyNumberFormat="1" applyFont="1" applyFill="1" applyBorder="1" applyAlignment="1">
      <alignment horizontal="right" vertical="center"/>
    </xf>
    <xf numFmtId="49" fontId="3" fillId="0" borderId="64" xfId="0" applyNumberFormat="1" applyFont="1" applyFill="1" applyBorder="1" applyAlignment="1">
      <alignment horizontal="left" vertical="center"/>
    </xf>
    <xf numFmtId="49" fontId="5" fillId="0" borderId="65" xfId="0" applyNumberFormat="1" applyFont="1" applyFill="1" applyBorder="1" applyAlignment="1">
      <alignment horizontal="left" vertical="center" indent="2"/>
    </xf>
    <xf numFmtId="49" fontId="5" fillId="0" borderId="66" xfId="0" applyNumberFormat="1" applyFont="1" applyFill="1" applyBorder="1" applyAlignment="1">
      <alignment horizontal="left" vertical="center" indent="2"/>
    </xf>
    <xf numFmtId="49" fontId="3" fillId="0" borderId="15" xfId="0" applyNumberFormat="1" applyFont="1" applyFill="1" applyBorder="1" applyAlignment="1">
      <alignment horizontal="left" vertical="center"/>
    </xf>
    <xf numFmtId="49" fontId="5" fillId="0" borderId="15" xfId="0" applyNumberFormat="1" applyFont="1" applyFill="1" applyBorder="1" applyAlignment="1">
      <alignment horizontal="left" vertical="center" indent="2"/>
    </xf>
    <xf numFmtId="49" fontId="5" fillId="0" borderId="15" xfId="0" applyNumberFormat="1" applyFont="1" applyFill="1" applyBorder="1" applyAlignment="1">
      <alignment horizontal="left" vertical="center" indent="4"/>
    </xf>
    <xf numFmtId="49" fontId="5" fillId="0" borderId="15" xfId="0" applyNumberFormat="1" applyFont="1" applyFill="1" applyBorder="1" applyAlignment="1">
      <alignment horizontal="left" vertical="center" wrapText="1" indent="4"/>
    </xf>
    <xf numFmtId="49" fontId="5" fillId="0" borderId="66" xfId="0" applyNumberFormat="1" applyFont="1" applyFill="1" applyBorder="1" applyAlignment="1">
      <alignment horizontal="left" vertical="center" wrapText="1" indent="4"/>
    </xf>
    <xf numFmtId="49" fontId="5" fillId="0" borderId="67" xfId="0" applyNumberFormat="1" applyFont="1" applyFill="1" applyBorder="1" applyAlignment="1">
      <alignment horizontal="left" vertical="center" wrapText="1" indent="4"/>
    </xf>
    <xf numFmtId="49" fontId="5" fillId="0" borderId="15" xfId="0" applyNumberFormat="1" applyFont="1" applyFill="1" applyBorder="1" applyAlignment="1">
      <alignment horizontal="left" vertical="center" wrapText="1" indent="2"/>
    </xf>
    <xf numFmtId="3" fontId="3" fillId="0" borderId="52" xfId="0" applyNumberFormat="1" applyFont="1" applyFill="1" applyBorder="1" applyAlignment="1">
      <alignment horizontal="right" vertical="center"/>
    </xf>
    <xf numFmtId="3" fontId="5" fillId="0" borderId="52" xfId="1" applyNumberFormat="1" applyFont="1" applyFill="1" applyBorder="1" applyAlignment="1">
      <alignment horizontal="right" vertical="center"/>
    </xf>
    <xf numFmtId="0" fontId="10" fillId="0" borderId="26" xfId="0" applyFont="1" applyBorder="1" applyAlignment="1" applyProtection="1">
      <alignment vertical="top" wrapText="1" readingOrder="1"/>
      <protection locked="0"/>
    </xf>
    <xf numFmtId="0" fontId="9" fillId="0" borderId="22" xfId="0" applyFont="1" applyBorder="1" applyAlignment="1" applyProtection="1">
      <alignment horizontal="center" wrapText="1" readingOrder="1"/>
      <protection locked="0"/>
    </xf>
    <xf numFmtId="0" fontId="15" fillId="0" borderId="52" xfId="0" applyFont="1" applyFill="1" applyBorder="1" applyAlignment="1">
      <alignment wrapText="1" readingOrder="1"/>
    </xf>
    <xf numFmtId="0" fontId="14" fillId="0" borderId="46" xfId="0" applyFont="1" applyFill="1" applyBorder="1" applyAlignment="1">
      <alignment horizontal="center" wrapText="1" readingOrder="1"/>
    </xf>
    <xf numFmtId="0" fontId="14" fillId="0" borderId="50" xfId="0" applyFont="1" applyFill="1" applyBorder="1" applyAlignment="1">
      <alignment horizontal="center" wrapText="1" readingOrder="1"/>
    </xf>
    <xf numFmtId="0" fontId="15" fillId="0" borderId="47" xfId="0" applyFont="1" applyFill="1" applyBorder="1" applyAlignment="1">
      <alignment horizontal="center" wrapText="1" readingOrder="1"/>
    </xf>
    <xf numFmtId="0" fontId="14" fillId="0" borderId="45" xfId="0" applyFont="1" applyFill="1" applyBorder="1" applyAlignment="1">
      <alignment horizontal="center" wrapText="1" readingOrder="1"/>
    </xf>
    <xf numFmtId="0" fontId="5" fillId="0" borderId="0" xfId="0" applyFont="1" applyAlignment="1">
      <alignment horizontal="center"/>
    </xf>
    <xf numFmtId="0" fontId="9" fillId="0" borderId="32" xfId="0" applyFont="1" applyBorder="1" applyAlignment="1" applyProtection="1">
      <alignment horizontal="center" wrapText="1" readingOrder="1"/>
      <protection locked="0"/>
    </xf>
    <xf numFmtId="0" fontId="18" fillId="0" borderId="70" xfId="0" applyFont="1" applyBorder="1" applyAlignment="1" applyProtection="1">
      <alignment horizontal="center" vertical="top" wrapText="1"/>
      <protection locked="0"/>
    </xf>
    <xf numFmtId="0" fontId="10" fillId="0" borderId="22" xfId="0" applyFont="1" applyBorder="1" applyAlignment="1" applyProtection="1">
      <alignment horizontal="left" vertical="top" wrapText="1" indent="1" readingOrder="1"/>
      <protection locked="0"/>
    </xf>
    <xf numFmtId="0" fontId="10" fillId="0" borderId="71" xfId="0" applyFont="1" applyBorder="1" applyAlignment="1" applyProtection="1">
      <alignment horizontal="center" vertical="top" readingOrder="1"/>
      <protection locked="0"/>
    </xf>
    <xf numFmtId="0" fontId="3" fillId="0" borderId="8" xfId="0" applyFont="1" applyFill="1" applyBorder="1" applyAlignment="1"/>
    <xf numFmtId="0" fontId="14" fillId="0" borderId="8" xfId="0" applyFont="1" applyFill="1" applyBorder="1" applyAlignment="1">
      <alignment wrapText="1" readingOrder="1"/>
    </xf>
    <xf numFmtId="0" fontId="3" fillId="0" borderId="8" xfId="0" applyFont="1" applyFill="1" applyBorder="1" applyAlignment="1">
      <alignment horizontal="left" indent="2"/>
    </xf>
    <xf numFmtId="0" fontId="5" fillId="0" borderId="8" xfId="0" applyFont="1" applyFill="1" applyBorder="1" applyAlignment="1">
      <alignment horizontal="left" indent="4"/>
    </xf>
    <xf numFmtId="0" fontId="15" fillId="0" borderId="8" xfId="0" applyFont="1" applyFill="1" applyBorder="1" applyAlignment="1">
      <alignment wrapText="1" readingOrder="1"/>
    </xf>
    <xf numFmtId="0" fontId="3" fillId="0" borderId="8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 vertical="top"/>
    </xf>
    <xf numFmtId="49" fontId="5" fillId="0" borderId="68" xfId="0" applyNumberFormat="1" applyFont="1" applyFill="1" applyBorder="1" applyAlignment="1">
      <alignment horizontal="left" vertical="center"/>
    </xf>
    <xf numFmtId="0" fontId="9" fillId="0" borderId="22" xfId="0" applyFont="1" applyBorder="1" applyAlignment="1" applyProtection="1">
      <alignment horizontal="center" vertical="top" wrapText="1" readingOrder="1"/>
      <protection locked="0"/>
    </xf>
    <xf numFmtId="0" fontId="0" fillId="0" borderId="0" xfId="0" applyFill="1"/>
    <xf numFmtId="49" fontId="3" fillId="0" borderId="19" xfId="0" applyNumberFormat="1" applyFont="1" applyFill="1" applyBorder="1" applyAlignment="1">
      <alignment horizontal="center"/>
    </xf>
    <xf numFmtId="0" fontId="9" fillId="0" borderId="52" xfId="0" applyFont="1" applyFill="1" applyBorder="1" applyAlignment="1" applyProtection="1">
      <alignment vertical="top" wrapText="1" readingOrder="1"/>
      <protection locked="0"/>
    </xf>
    <xf numFmtId="0" fontId="17" fillId="0" borderId="0" xfId="0" applyFont="1" applyFill="1"/>
    <xf numFmtId="3" fontId="3" fillId="0" borderId="8" xfId="1" applyNumberFormat="1" applyFont="1" applyFill="1" applyBorder="1" applyAlignment="1">
      <alignment horizontal="right" vertical="top"/>
    </xf>
    <xf numFmtId="3" fontId="5" fillId="0" borderId="8" xfId="1" applyNumberFormat="1" applyFont="1" applyFill="1" applyBorder="1" applyAlignment="1">
      <alignment horizontal="right" vertical="top"/>
    </xf>
    <xf numFmtId="0" fontId="19" fillId="0" borderId="28" xfId="0" applyFont="1" applyBorder="1" applyAlignment="1" applyProtection="1">
      <alignment vertical="top" wrapText="1"/>
      <protection locked="0"/>
    </xf>
    <xf numFmtId="0" fontId="10" fillId="0" borderId="22" xfId="0" applyFont="1" applyBorder="1" applyAlignment="1" applyProtection="1">
      <alignment horizontal="center" vertical="center" wrapText="1" readingOrder="1"/>
      <protection locked="0"/>
    </xf>
    <xf numFmtId="0" fontId="9" fillId="0" borderId="72" xfId="0" applyFont="1" applyBorder="1" applyAlignment="1" applyProtection="1">
      <alignment vertical="top" wrapText="1" readingOrder="1"/>
      <protection locked="0"/>
    </xf>
    <xf numFmtId="0" fontId="10" fillId="0" borderId="73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vertical="top" wrapText="1" readingOrder="1"/>
      <protection locked="0"/>
    </xf>
    <xf numFmtId="0" fontId="9" fillId="0" borderId="44" xfId="0" applyFont="1" applyBorder="1" applyAlignment="1" applyProtection="1">
      <alignment vertical="top" wrapText="1" readingOrder="1"/>
      <protection locked="0"/>
    </xf>
    <xf numFmtId="0" fontId="10" fillId="0" borderId="44" xfId="0" applyFont="1" applyBorder="1" applyAlignment="1" applyProtection="1">
      <alignment vertical="top" wrapText="1" readingOrder="1"/>
      <protection locked="0"/>
    </xf>
    <xf numFmtId="0" fontId="9" fillId="0" borderId="39" xfId="0" applyFont="1" applyBorder="1" applyAlignment="1" applyProtection="1">
      <alignment vertical="top" wrapText="1" readingOrder="1"/>
      <protection locked="0"/>
    </xf>
    <xf numFmtId="0" fontId="10" fillId="0" borderId="39" xfId="0" applyFont="1" applyBorder="1" applyAlignment="1" applyProtection="1">
      <alignment vertical="top" wrapText="1" readingOrder="1"/>
      <protection locked="0"/>
    </xf>
    <xf numFmtId="3" fontId="3" fillId="0" borderId="60" xfId="1" applyNumberFormat="1" applyFont="1" applyBorder="1" applyAlignment="1">
      <alignment horizontal="right" vertical="center"/>
    </xf>
    <xf numFmtId="3" fontId="3" fillId="0" borderId="61" xfId="1" applyNumberFormat="1" applyFont="1" applyBorder="1" applyAlignment="1">
      <alignment horizontal="right" vertical="center"/>
    </xf>
    <xf numFmtId="3" fontId="3" fillId="0" borderId="62" xfId="1" applyNumberFormat="1" applyFont="1" applyBorder="1" applyAlignment="1">
      <alignment horizontal="right" vertical="center"/>
    </xf>
    <xf numFmtId="3" fontId="9" fillId="0" borderId="52" xfId="0" applyNumberFormat="1" applyFont="1" applyFill="1" applyBorder="1" applyAlignment="1" applyProtection="1">
      <alignment vertical="top" wrapText="1" readingOrder="1"/>
      <protection locked="0"/>
    </xf>
    <xf numFmtId="0" fontId="15" fillId="0" borderId="52" xfId="0" applyFont="1" applyFill="1" applyBorder="1" applyAlignment="1">
      <alignment vertical="top" wrapText="1" readingOrder="1"/>
    </xf>
    <xf numFmtId="0" fontId="10" fillId="0" borderId="28" xfId="0" applyFont="1" applyBorder="1" applyAlignment="1" applyProtection="1">
      <alignment vertical="top" wrapText="1" readingOrder="1"/>
      <protection locked="0"/>
    </xf>
    <xf numFmtId="0" fontId="10" fillId="0" borderId="31" xfId="0" applyFont="1" applyBorder="1" applyAlignment="1" applyProtection="1">
      <alignment horizontal="left" vertical="top" wrapText="1" indent="1" readingOrder="1"/>
      <protection locked="0"/>
    </xf>
    <xf numFmtId="0" fontId="5" fillId="0" borderId="0" xfId="0" applyFont="1" applyAlignment="1">
      <alignment horizontal="center" vertical="center" wrapText="1"/>
    </xf>
    <xf numFmtId="0" fontId="5" fillId="0" borderId="50" xfId="0" applyFont="1" applyBorder="1"/>
    <xf numFmtId="0" fontId="15" fillId="0" borderId="45" xfId="0" applyFont="1" applyFill="1" applyBorder="1" applyAlignment="1">
      <alignment wrapText="1" readingOrder="1"/>
    </xf>
    <xf numFmtId="0" fontId="15" fillId="0" borderId="6" xfId="0" applyFont="1" applyFill="1" applyBorder="1" applyAlignment="1">
      <alignment wrapText="1" readingOrder="1"/>
    </xf>
    <xf numFmtId="0" fontId="15" fillId="0" borderId="8" xfId="0" applyFont="1" applyFill="1" applyBorder="1" applyAlignment="1">
      <alignment vertical="top" wrapText="1" readingOrder="1"/>
    </xf>
    <xf numFmtId="0" fontId="15" fillId="0" borderId="8" xfId="0" applyFont="1" applyFill="1" applyBorder="1" applyAlignment="1">
      <alignment horizontal="left" vertical="top" wrapText="1" readingOrder="1"/>
    </xf>
    <xf numFmtId="0" fontId="15" fillId="0" borderId="56" xfId="0" applyFont="1" applyFill="1" applyBorder="1" applyAlignment="1">
      <alignment vertical="top" wrapText="1" readingOrder="1"/>
    </xf>
    <xf numFmtId="0" fontId="10" fillId="0" borderId="8" xfId="0" applyFont="1" applyBorder="1" applyAlignment="1" applyProtection="1">
      <alignment horizontal="left" vertical="top" wrapText="1" indent="1" readingOrder="1"/>
      <protection locked="0"/>
    </xf>
    <xf numFmtId="0" fontId="10" fillId="0" borderId="49" xfId="0" applyFont="1" applyBorder="1" applyAlignment="1" applyProtection="1">
      <alignment vertical="top" wrapText="1" readingOrder="1"/>
      <protection locked="0"/>
    </xf>
    <xf numFmtId="0" fontId="18" fillId="0" borderId="8" xfId="0" applyFont="1" applyBorder="1" applyAlignment="1" applyProtection="1">
      <alignment vertical="top" wrapText="1"/>
      <protection locked="0"/>
    </xf>
    <xf numFmtId="0" fontId="9" fillId="0" borderId="27" xfId="0" applyFont="1" applyBorder="1" applyAlignment="1" applyProtection="1">
      <alignment vertical="top" wrapText="1" readingOrder="1"/>
      <protection locked="0"/>
    </xf>
    <xf numFmtId="0" fontId="9" fillId="0" borderId="52" xfId="0" applyFont="1" applyFill="1" applyBorder="1" applyAlignment="1" applyProtection="1">
      <alignment horizontal="right" vertical="top" wrapText="1" readingOrder="1"/>
      <protection locked="0"/>
    </xf>
    <xf numFmtId="0" fontId="10" fillId="0" borderId="52" xfId="0" applyFont="1" applyFill="1" applyBorder="1" applyAlignment="1" applyProtection="1">
      <alignment horizontal="right" vertical="top" wrapText="1" readingOrder="1"/>
      <protection locked="0"/>
    </xf>
    <xf numFmtId="0" fontId="9" fillId="0" borderId="31" xfId="0" applyFont="1" applyFill="1" applyBorder="1" applyAlignment="1" applyProtection="1">
      <alignment horizontal="center" vertical="top" wrapText="1" readingOrder="1"/>
      <protection locked="0"/>
    </xf>
    <xf numFmtId="0" fontId="14" fillId="0" borderId="8" xfId="0" applyFont="1" applyFill="1" applyBorder="1" applyAlignment="1">
      <alignment horizontal="center" vertical="center" wrapText="1" readingOrder="1"/>
    </xf>
    <xf numFmtId="0" fontId="15" fillId="0" borderId="8" xfId="0" applyFont="1" applyFill="1" applyBorder="1" applyAlignment="1">
      <alignment horizontal="center" vertical="center" wrapText="1" readingOrder="1"/>
    </xf>
    <xf numFmtId="0" fontId="15" fillId="0" borderId="52" xfId="6" applyNumberFormat="1" applyFont="1" applyFill="1" applyBorder="1" applyAlignment="1">
      <alignment vertical="top" wrapText="1" readingOrder="1"/>
    </xf>
    <xf numFmtId="0" fontId="14" fillId="0" borderId="52" xfId="3" applyNumberFormat="1" applyFont="1" applyFill="1" applyBorder="1" applyAlignment="1">
      <alignment vertical="top" wrapText="1" readingOrder="1"/>
    </xf>
    <xf numFmtId="0" fontId="15" fillId="0" borderId="52" xfId="3" applyNumberFormat="1" applyFont="1" applyFill="1" applyBorder="1" applyAlignment="1">
      <alignment vertical="top" wrapText="1" readingOrder="1"/>
    </xf>
    <xf numFmtId="0" fontId="3" fillId="0" borderId="0" xfId="0" applyFont="1" applyFill="1" applyAlignment="1">
      <alignment vertical="center"/>
    </xf>
    <xf numFmtId="0" fontId="9" fillId="0" borderId="31" xfId="0" applyFont="1" applyBorder="1" applyAlignment="1" applyProtection="1">
      <alignment vertical="top" wrapText="1" readingOrder="1"/>
      <protection locked="0"/>
    </xf>
    <xf numFmtId="0" fontId="18" fillId="0" borderId="28" xfId="0" applyFont="1" applyBorder="1" applyAlignment="1" applyProtection="1">
      <alignment vertical="top" wrapText="1"/>
      <protection locked="0"/>
    </xf>
    <xf numFmtId="0" fontId="9" fillId="0" borderId="31" xfId="0" applyFont="1" applyBorder="1" applyAlignment="1" applyProtection="1">
      <alignment wrapText="1" readingOrder="1"/>
      <protection locked="0"/>
    </xf>
    <xf numFmtId="0" fontId="9" fillId="0" borderId="31" xfId="0" applyFont="1" applyBorder="1" applyAlignment="1" applyProtection="1">
      <alignment horizontal="center" wrapText="1" readingOrder="1"/>
      <protection locked="0"/>
    </xf>
    <xf numFmtId="0" fontId="9" fillId="0" borderId="27" xfId="0" applyFont="1" applyFill="1" applyBorder="1" applyAlignment="1" applyProtection="1">
      <alignment vertical="top" wrapText="1" readingOrder="1"/>
      <protection locked="0"/>
    </xf>
    <xf numFmtId="0" fontId="9" fillId="2" borderId="22" xfId="0" applyFont="1" applyFill="1" applyBorder="1" applyAlignment="1" applyProtection="1">
      <alignment vertical="top" wrapText="1" readingOrder="1"/>
      <protection locked="0"/>
    </xf>
    <xf numFmtId="0" fontId="9" fillId="0" borderId="25" xfId="0" applyFont="1" applyBorder="1" applyAlignment="1" applyProtection="1">
      <alignment vertical="top" wrapText="1" readingOrder="1"/>
      <protection locked="0"/>
    </xf>
    <xf numFmtId="0" fontId="10" fillId="0" borderId="31" xfId="0" applyFont="1" applyBorder="1" applyAlignment="1" applyProtection="1">
      <alignment vertical="top" wrapText="1" readingOrder="1"/>
      <protection locked="0"/>
    </xf>
    <xf numFmtId="0" fontId="10" fillId="0" borderId="25" xfId="0" applyFont="1" applyBorder="1" applyAlignment="1" applyProtection="1">
      <alignment horizontal="left" vertical="top" wrapText="1" indent="1" readingOrder="1"/>
      <protection locked="0"/>
    </xf>
    <xf numFmtId="0" fontId="10" fillId="0" borderId="26" xfId="0" applyFont="1" applyBorder="1" applyAlignment="1" applyProtection="1">
      <alignment horizontal="left" vertical="top" wrapText="1" indent="1" readingOrder="1"/>
      <protection locked="0"/>
    </xf>
    <xf numFmtId="49" fontId="3" fillId="0" borderId="8" xfId="0" applyNumberFormat="1" applyFont="1" applyFill="1" applyBorder="1" applyAlignment="1">
      <alignment horizontal="left" vertical="top"/>
    </xf>
    <xf numFmtId="0" fontId="5" fillId="0" borderId="0" xfId="0" applyFont="1" applyFill="1" applyAlignment="1">
      <alignment vertical="center"/>
    </xf>
    <xf numFmtId="3" fontId="3" fillId="0" borderId="69" xfId="0" applyNumberFormat="1" applyFont="1" applyFill="1" applyBorder="1" applyAlignment="1">
      <alignment horizontal="right" vertical="center"/>
    </xf>
    <xf numFmtId="3" fontId="5" fillId="0" borderId="52" xfId="0" applyNumberFormat="1" applyFont="1" applyFill="1" applyBorder="1" applyAlignment="1">
      <alignment horizontal="right" vertical="center"/>
    </xf>
    <xf numFmtId="0" fontId="9" fillId="0" borderId="52" xfId="0" applyFont="1" applyFill="1" applyBorder="1" applyAlignment="1" applyProtection="1">
      <alignment horizontal="right" vertical="center" wrapText="1" readingOrder="1"/>
      <protection locked="0"/>
    </xf>
    <xf numFmtId="0" fontId="10" fillId="0" borderId="54" xfId="0" applyFont="1" applyFill="1" applyBorder="1" applyAlignment="1" applyProtection="1">
      <alignment horizontal="right" vertical="top" wrapText="1" readingOrder="1"/>
      <protection locked="0"/>
    </xf>
    <xf numFmtId="0" fontId="9" fillId="0" borderId="8" xfId="0" applyFont="1" applyFill="1" applyBorder="1" applyAlignment="1" applyProtection="1">
      <alignment horizontal="right" vertical="top" wrapText="1" readingOrder="1"/>
      <protection locked="0"/>
    </xf>
    <xf numFmtId="3" fontId="3" fillId="0" borderId="56" xfId="1" applyNumberFormat="1" applyFont="1" applyFill="1" applyBorder="1" applyAlignment="1">
      <alignment horizontal="right" vertical="center"/>
    </xf>
    <xf numFmtId="0" fontId="3" fillId="0" borderId="31" xfId="0" applyFont="1" applyFill="1" applyBorder="1" applyAlignment="1" applyProtection="1">
      <alignment vertical="top" wrapText="1" readingOrder="1"/>
      <protection locked="0"/>
    </xf>
    <xf numFmtId="3" fontId="9" fillId="0" borderId="31" xfId="0" applyNumberFormat="1" applyFont="1" applyFill="1" applyBorder="1" applyAlignment="1" applyProtection="1">
      <alignment vertical="top" wrapText="1" readingOrder="1"/>
      <protection locked="0"/>
    </xf>
    <xf numFmtId="3" fontId="3" fillId="0" borderId="4" xfId="0" applyNumberFormat="1" applyFont="1" applyFill="1" applyBorder="1" applyAlignment="1">
      <alignment horizontal="right" vertical="center"/>
    </xf>
    <xf numFmtId="3" fontId="3" fillId="0" borderId="38" xfId="0" applyNumberFormat="1" applyFont="1" applyFill="1" applyBorder="1" applyAlignment="1">
      <alignment horizontal="right" vertical="center"/>
    </xf>
    <xf numFmtId="3" fontId="3" fillId="0" borderId="7" xfId="0" applyNumberFormat="1" applyFont="1" applyFill="1" applyBorder="1" applyAlignment="1">
      <alignment horizontal="right" vertical="center"/>
    </xf>
    <xf numFmtId="3" fontId="3" fillId="0" borderId="8" xfId="0" applyNumberFormat="1" applyFont="1" applyFill="1" applyBorder="1" applyAlignment="1">
      <alignment horizontal="right" vertical="center"/>
    </xf>
    <xf numFmtId="3" fontId="3" fillId="0" borderId="40" xfId="0" applyNumberFormat="1" applyFont="1" applyFill="1" applyBorder="1" applyAlignment="1">
      <alignment horizontal="right" vertical="center"/>
    </xf>
    <xf numFmtId="3" fontId="5" fillId="0" borderId="7" xfId="0" applyNumberFormat="1" applyFont="1" applyFill="1" applyBorder="1" applyAlignment="1">
      <alignment horizontal="right" vertical="center"/>
    </xf>
    <xf numFmtId="3" fontId="5" fillId="0" borderId="8" xfId="0" applyNumberFormat="1" applyFont="1" applyFill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 wrapText="1"/>
    </xf>
    <xf numFmtId="0" fontId="9" fillId="0" borderId="22" xfId="0" applyFont="1" applyFill="1" applyBorder="1" applyAlignment="1" applyProtection="1">
      <alignment vertical="top" wrapText="1" readingOrder="1"/>
      <protection locked="0"/>
    </xf>
    <xf numFmtId="0" fontId="15" fillId="0" borderId="54" xfId="0" applyFont="1" applyFill="1" applyBorder="1" applyAlignment="1">
      <alignment vertical="top" wrapText="1" readingOrder="1"/>
    </xf>
    <xf numFmtId="0" fontId="9" fillId="0" borderId="8" xfId="0" applyFont="1" applyFill="1" applyBorder="1" applyAlignment="1" applyProtection="1">
      <alignment vertical="top" wrapText="1" readingOrder="1"/>
      <protection locked="0"/>
    </xf>
    <xf numFmtId="3" fontId="9" fillId="0" borderId="28" xfId="0" applyNumberFormat="1" applyFont="1" applyFill="1" applyBorder="1" applyAlignment="1" applyProtection="1">
      <alignment vertical="top" wrapText="1" readingOrder="1"/>
      <protection locked="0"/>
    </xf>
    <xf numFmtId="0" fontId="10" fillId="0" borderId="52" xfId="0" applyFont="1" applyFill="1" applyBorder="1" applyAlignment="1" applyProtection="1">
      <alignment vertical="top" wrapText="1" readingOrder="1"/>
      <protection locked="0"/>
    </xf>
    <xf numFmtId="0" fontId="15" fillId="0" borderId="52" xfId="4" applyNumberFormat="1" applyFont="1" applyFill="1" applyBorder="1" applyAlignment="1">
      <alignment horizontal="center" vertical="center" wrapText="1" readingOrder="1"/>
    </xf>
    <xf numFmtId="0" fontId="14" fillId="0" borderId="52" xfId="4" applyNumberFormat="1" applyFont="1" applyFill="1" applyBorder="1" applyAlignment="1">
      <alignment horizontal="center" vertical="center" wrapText="1" readingOrder="1"/>
    </xf>
    <xf numFmtId="3" fontId="14" fillId="0" borderId="52" xfId="0" applyNumberFormat="1" applyFont="1" applyFill="1" applyBorder="1" applyAlignment="1">
      <alignment wrapText="1" readingOrder="1"/>
    </xf>
    <xf numFmtId="0" fontId="14" fillId="0" borderId="52" xfId="5" applyNumberFormat="1" applyFont="1" applyFill="1" applyBorder="1" applyAlignment="1">
      <alignment vertical="top" wrapText="1" readingOrder="1"/>
    </xf>
    <xf numFmtId="0" fontId="15" fillId="0" borderId="52" xfId="5" applyNumberFormat="1" applyFont="1" applyFill="1" applyBorder="1" applyAlignment="1">
      <alignment vertical="top" wrapText="1" readingOrder="1"/>
    </xf>
    <xf numFmtId="3" fontId="9" fillId="0" borderId="44" xfId="0" applyNumberFormat="1" applyFont="1" applyFill="1" applyBorder="1" applyAlignment="1" applyProtection="1">
      <alignment vertical="top" wrapText="1" readingOrder="1"/>
      <protection locked="0"/>
    </xf>
    <xf numFmtId="3" fontId="9" fillId="0" borderId="74" xfId="0" applyNumberFormat="1" applyFont="1" applyFill="1" applyBorder="1" applyAlignment="1" applyProtection="1">
      <alignment vertical="top" wrapText="1" readingOrder="1"/>
      <protection locked="0"/>
    </xf>
    <xf numFmtId="0" fontId="14" fillId="0" borderId="52" xfId="6" applyNumberFormat="1" applyFont="1" applyFill="1" applyBorder="1" applyAlignment="1">
      <alignment vertical="top" wrapText="1" readingOrder="1"/>
    </xf>
    <xf numFmtId="3" fontId="9" fillId="0" borderId="59" xfId="0" applyNumberFormat="1" applyFont="1" applyFill="1" applyBorder="1" applyAlignment="1" applyProtection="1">
      <alignment vertical="top" wrapText="1" readingOrder="1"/>
      <protection locked="0"/>
    </xf>
    <xf numFmtId="3" fontId="3" fillId="0" borderId="54" xfId="1" applyNumberFormat="1" applyFont="1" applyFill="1" applyBorder="1" applyAlignment="1">
      <alignment horizontal="right" vertical="center"/>
    </xf>
    <xf numFmtId="3" fontId="9" fillId="0" borderId="8" xfId="0" applyNumberFormat="1" applyFont="1" applyFill="1" applyBorder="1" applyAlignment="1" applyProtection="1">
      <alignment vertical="top" wrapText="1" readingOrder="1"/>
      <protection locked="0"/>
    </xf>
    <xf numFmtId="0" fontId="10" fillId="0" borderId="8" xfId="0" applyFont="1" applyFill="1" applyBorder="1" applyAlignment="1" applyProtection="1">
      <alignment vertical="top" wrapText="1" readingOrder="1"/>
      <protection locked="0"/>
    </xf>
    <xf numFmtId="0" fontId="14" fillId="0" borderId="52" xfId="7" applyNumberFormat="1" applyFont="1" applyFill="1" applyBorder="1" applyAlignment="1">
      <alignment vertical="top" wrapText="1" readingOrder="1"/>
    </xf>
    <xf numFmtId="0" fontId="15" fillId="0" borderId="52" xfId="7" applyNumberFormat="1" applyFont="1" applyFill="1" applyBorder="1" applyAlignment="1">
      <alignment vertical="top" wrapText="1" readingOrder="1"/>
    </xf>
    <xf numFmtId="3" fontId="3" fillId="0" borderId="83" xfId="1" applyNumberFormat="1" applyFont="1" applyFill="1" applyBorder="1" applyAlignment="1">
      <alignment horizontal="right" vertical="center"/>
    </xf>
    <xf numFmtId="0" fontId="9" fillId="0" borderId="83" xfId="0" applyFont="1" applyFill="1" applyBorder="1" applyAlignment="1" applyProtection="1">
      <alignment horizontal="right" vertical="top" wrapText="1" readingOrder="1"/>
      <protection locked="0"/>
    </xf>
    <xf numFmtId="0" fontId="15" fillId="0" borderId="46" xfId="0" applyFont="1" applyFill="1" applyBorder="1" applyAlignment="1">
      <alignment vertical="top" wrapText="1" readingOrder="1"/>
    </xf>
    <xf numFmtId="3" fontId="3" fillId="0" borderId="6" xfId="0" applyNumberFormat="1" applyFont="1" applyFill="1" applyBorder="1" applyAlignment="1">
      <alignment horizontal="right" vertical="center"/>
    </xf>
    <xf numFmtId="49" fontId="3" fillId="0" borderId="5" xfId="0" applyNumberFormat="1" applyFont="1" applyBorder="1" applyAlignment="1">
      <alignment vertical="top"/>
    </xf>
    <xf numFmtId="3" fontId="3" fillId="0" borderId="8" xfId="0" applyNumberFormat="1" applyFont="1" applyFill="1" applyBorder="1" applyAlignment="1">
      <alignment vertical="center"/>
    </xf>
    <xf numFmtId="0" fontId="10" fillId="0" borderId="27" xfId="0" applyFont="1" applyBorder="1" applyAlignment="1" applyProtection="1">
      <alignment horizontal="left" vertical="top" wrapText="1" indent="3" readingOrder="1"/>
      <protection locked="0"/>
    </xf>
    <xf numFmtId="0" fontId="10" fillId="0" borderId="27" xfId="0" applyFont="1" applyFill="1" applyBorder="1" applyAlignment="1" applyProtection="1">
      <alignment horizontal="left" vertical="top" wrapText="1" indent="3" readingOrder="1"/>
      <protection locked="0"/>
    </xf>
    <xf numFmtId="0" fontId="10" fillId="0" borderId="34" xfId="0" applyFont="1" applyBorder="1" applyAlignment="1" applyProtection="1">
      <alignment horizontal="left" vertical="top" wrapText="1" indent="3" readingOrder="1"/>
      <protection locked="0"/>
    </xf>
    <xf numFmtId="0" fontId="10" fillId="0" borderId="24" xfId="0" applyFont="1" applyBorder="1" applyAlignment="1" applyProtection="1">
      <alignment horizontal="left" vertical="top" wrapText="1" indent="3" readingOrder="1"/>
      <protection locked="0"/>
    </xf>
    <xf numFmtId="0" fontId="10" fillId="0" borderId="78" xfId="0" applyFont="1" applyBorder="1" applyAlignment="1" applyProtection="1">
      <alignment horizontal="left" vertical="top" wrapText="1" indent="3" readingOrder="1"/>
      <protection locked="0"/>
    </xf>
    <xf numFmtId="0" fontId="15" fillId="0" borderId="78" xfId="3" applyNumberFormat="1" applyFont="1" applyFill="1" applyBorder="1" applyAlignment="1">
      <alignment horizontal="left" vertical="top" wrapText="1" indent="3" readingOrder="1"/>
    </xf>
    <xf numFmtId="0" fontId="14" fillId="0" borderId="78" xfId="3" applyNumberFormat="1" applyFont="1" applyFill="1" applyBorder="1" applyAlignment="1">
      <alignment vertical="top" wrapText="1" readingOrder="1"/>
    </xf>
    <xf numFmtId="0" fontId="15" fillId="0" borderId="84" xfId="3" applyNumberFormat="1" applyFont="1" applyFill="1" applyBorder="1" applyAlignment="1">
      <alignment horizontal="left" vertical="top" wrapText="1" indent="3" readingOrder="1"/>
    </xf>
    <xf numFmtId="0" fontId="10" fillId="0" borderId="8" xfId="0" applyFont="1" applyBorder="1" applyAlignment="1" applyProtection="1">
      <alignment horizontal="left" vertical="top" wrapText="1" indent="3" readingOrder="1"/>
      <protection locked="0"/>
    </xf>
    <xf numFmtId="49" fontId="1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left"/>
    </xf>
    <xf numFmtId="49" fontId="3" fillId="0" borderId="7" xfId="0" applyNumberFormat="1" applyFont="1" applyBorder="1" applyAlignment="1">
      <alignment horizontal="left"/>
    </xf>
    <xf numFmtId="49" fontId="3" fillId="0" borderId="15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/>
    </xf>
    <xf numFmtId="49" fontId="3" fillId="0" borderId="13" xfId="0" applyNumberFormat="1" applyFont="1" applyFill="1" applyBorder="1" applyAlignment="1">
      <alignment horizontal="left" vertical="top"/>
    </xf>
    <xf numFmtId="49" fontId="5" fillId="0" borderId="14" xfId="0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left" vertical="top"/>
    </xf>
    <xf numFmtId="49" fontId="3" fillId="0" borderId="11" xfId="0" applyNumberFormat="1" applyFont="1" applyFill="1" applyBorder="1" applyAlignment="1">
      <alignment horizontal="left" vertical="top"/>
    </xf>
    <xf numFmtId="49" fontId="3" fillId="0" borderId="10" xfId="0" applyNumberFormat="1" applyFont="1" applyFill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9" fillId="0" borderId="22" xfId="0" applyFont="1" applyBorder="1" applyAlignment="1" applyProtection="1">
      <alignment horizontal="left" vertical="top" wrapText="1" readingOrder="1"/>
      <protection locked="0"/>
    </xf>
    <xf numFmtId="0" fontId="9" fillId="0" borderId="32" xfId="0" applyFont="1" applyBorder="1" applyAlignment="1" applyProtection="1">
      <alignment horizontal="left" vertical="top" wrapText="1" readingOrder="1"/>
      <protection locked="0"/>
    </xf>
    <xf numFmtId="0" fontId="9" fillId="0" borderId="28" xfId="0" applyFont="1" applyBorder="1" applyAlignment="1" applyProtection="1">
      <alignment horizontal="left" vertical="top" wrapText="1" readingOrder="1"/>
      <protection locked="0"/>
    </xf>
    <xf numFmtId="0" fontId="9" fillId="0" borderId="31" xfId="0" applyFont="1" applyBorder="1" applyAlignment="1" applyProtection="1">
      <alignment vertical="top" wrapText="1" readingOrder="1"/>
      <protection locked="0"/>
    </xf>
    <xf numFmtId="0" fontId="19" fillId="0" borderId="26" xfId="0" applyFont="1" applyBorder="1" applyAlignment="1" applyProtection="1">
      <alignment vertical="top" wrapText="1"/>
      <protection locked="0"/>
    </xf>
    <xf numFmtId="0" fontId="9" fillId="0" borderId="48" xfId="0" applyFont="1" applyBorder="1" applyAlignment="1" applyProtection="1">
      <alignment horizontal="left" vertical="top" wrapText="1" readingOrder="1"/>
      <protection locked="0"/>
    </xf>
    <xf numFmtId="0" fontId="9" fillId="0" borderId="24" xfId="0" applyFont="1" applyBorder="1" applyAlignment="1" applyProtection="1">
      <alignment vertical="top" wrapText="1" readingOrder="1"/>
      <protection locked="0"/>
    </xf>
    <xf numFmtId="0" fontId="19" fillId="0" borderId="49" xfId="0" applyFont="1" applyBorder="1" applyAlignment="1" applyProtection="1">
      <alignment vertical="top" wrapText="1"/>
      <protection locked="0"/>
    </xf>
    <xf numFmtId="0" fontId="9" fillId="0" borderId="4" xfId="0" applyFont="1" applyBorder="1" applyAlignment="1" applyProtection="1">
      <alignment horizontal="left" vertical="top" wrapText="1" readingOrder="1"/>
      <protection locked="0"/>
    </xf>
    <xf numFmtId="0" fontId="9" fillId="0" borderId="7" xfId="0" applyFont="1" applyBorder="1" applyAlignment="1" applyProtection="1">
      <alignment horizontal="left" vertical="top" wrapText="1" readingOrder="1"/>
      <protection locked="0"/>
    </xf>
    <xf numFmtId="0" fontId="18" fillId="0" borderId="26" xfId="0" applyFont="1" applyBorder="1" applyAlignment="1" applyProtection="1">
      <alignment vertical="top" wrapText="1"/>
      <protection locked="0"/>
    </xf>
    <xf numFmtId="0" fontId="18" fillId="0" borderId="32" xfId="0" applyFont="1" applyBorder="1" applyAlignment="1" applyProtection="1">
      <alignment vertical="top" wrapText="1"/>
      <protection locked="0"/>
    </xf>
    <xf numFmtId="0" fontId="18" fillId="0" borderId="28" xfId="0" applyFont="1" applyBorder="1" applyAlignment="1" applyProtection="1">
      <alignment vertical="top" wrapText="1"/>
      <protection locked="0"/>
    </xf>
    <xf numFmtId="49" fontId="1" fillId="0" borderId="0" xfId="0" applyNumberFormat="1" applyFont="1" applyAlignment="1">
      <alignment horizontal="left" vertical="center"/>
    </xf>
    <xf numFmtId="49" fontId="2" fillId="0" borderId="21" xfId="0" applyNumberFormat="1" applyFont="1" applyBorder="1" applyAlignment="1">
      <alignment horizontal="left" vertical="center"/>
    </xf>
    <xf numFmtId="0" fontId="9" fillId="0" borderId="31" xfId="0" applyFont="1" applyBorder="1" applyAlignment="1" applyProtection="1">
      <alignment wrapText="1" readingOrder="1"/>
      <protection locked="0"/>
    </xf>
    <xf numFmtId="0" fontId="18" fillId="0" borderId="24" xfId="0" applyFont="1" applyBorder="1" applyAlignment="1" applyProtection="1">
      <alignment vertical="top" wrapText="1"/>
      <protection locked="0"/>
    </xf>
    <xf numFmtId="0" fontId="18" fillId="0" borderId="29" xfId="0" applyFont="1" applyBorder="1" applyAlignment="1" applyProtection="1">
      <alignment vertical="top" wrapText="1"/>
      <protection locked="0"/>
    </xf>
    <xf numFmtId="0" fontId="18" fillId="0" borderId="30" xfId="0" applyFont="1" applyBorder="1" applyAlignment="1" applyProtection="1">
      <alignment vertical="top" wrapText="1"/>
      <protection locked="0"/>
    </xf>
    <xf numFmtId="0" fontId="9" fillId="0" borderId="31" xfId="0" applyFont="1" applyBorder="1" applyAlignment="1" applyProtection="1">
      <alignment horizontal="center" wrapText="1" readingOrder="1"/>
      <protection locked="0"/>
    </xf>
    <xf numFmtId="0" fontId="18" fillId="0" borderId="27" xfId="0" applyFont="1" applyBorder="1" applyAlignment="1" applyProtection="1">
      <alignment vertical="top" wrapText="1"/>
      <protection locked="0"/>
    </xf>
    <xf numFmtId="0" fontId="9" fillId="0" borderId="25" xfId="0" applyFont="1" applyFill="1" applyBorder="1" applyAlignment="1" applyProtection="1">
      <alignment horizontal="center" vertical="top" wrapText="1" readingOrder="1"/>
      <protection locked="0"/>
    </xf>
    <xf numFmtId="0" fontId="9" fillId="0" borderId="26" xfId="0" applyFont="1" applyFill="1" applyBorder="1" applyAlignment="1" applyProtection="1">
      <alignment horizontal="center" vertical="top" wrapText="1" readingOrder="1"/>
      <protection locked="0"/>
    </xf>
    <xf numFmtId="0" fontId="9" fillId="0" borderId="27" xfId="0" applyFont="1" applyFill="1" applyBorder="1" applyAlignment="1" applyProtection="1">
      <alignment horizontal="center" vertical="top" wrapText="1" readingOrder="1"/>
      <protection locked="0"/>
    </xf>
    <xf numFmtId="49" fontId="1" fillId="0" borderId="16" xfId="0" applyNumberFormat="1" applyFont="1" applyBorder="1" applyAlignment="1">
      <alignment horizontal="left" vertical="center"/>
    </xf>
    <xf numFmtId="49" fontId="2" fillId="0" borderId="20" xfId="0" applyNumberFormat="1" applyFont="1" applyBorder="1" applyAlignment="1">
      <alignment horizontal="left" vertical="center"/>
    </xf>
    <xf numFmtId="0" fontId="9" fillId="0" borderId="22" xfId="0" applyFont="1" applyBorder="1" applyAlignment="1" applyProtection="1">
      <alignment wrapText="1" readingOrder="1"/>
      <protection locked="0"/>
    </xf>
    <xf numFmtId="0" fontId="9" fillId="0" borderId="28" xfId="0" applyFont="1" applyBorder="1" applyAlignment="1" applyProtection="1">
      <alignment wrapText="1" readingOrder="1"/>
      <protection locked="0"/>
    </xf>
    <xf numFmtId="0" fontId="9" fillId="0" borderId="23" xfId="0" applyFont="1" applyFill="1" applyBorder="1" applyAlignment="1" applyProtection="1">
      <alignment wrapText="1" readingOrder="1"/>
      <protection locked="0"/>
    </xf>
    <xf numFmtId="0" fontId="9" fillId="0" borderId="24" xfId="0" applyFont="1" applyFill="1" applyBorder="1" applyAlignment="1" applyProtection="1">
      <alignment wrapText="1" readingOrder="1"/>
      <protection locked="0"/>
    </xf>
    <xf numFmtId="0" fontId="9" fillId="0" borderId="29" xfId="0" applyFont="1" applyFill="1" applyBorder="1" applyAlignment="1" applyProtection="1">
      <alignment wrapText="1" readingOrder="1"/>
      <protection locked="0"/>
    </xf>
    <xf numFmtId="0" fontId="9" fillId="0" borderId="30" xfId="0" applyFont="1" applyFill="1" applyBorder="1" applyAlignment="1" applyProtection="1">
      <alignment wrapText="1" readingOrder="1"/>
      <protection locked="0"/>
    </xf>
    <xf numFmtId="0" fontId="9" fillId="0" borderId="25" xfId="0" applyFont="1" applyFill="1" applyBorder="1" applyAlignment="1" applyProtection="1">
      <alignment vertical="top" wrapText="1" readingOrder="1"/>
      <protection locked="0"/>
    </xf>
    <xf numFmtId="0" fontId="9" fillId="0" borderId="27" xfId="0" applyFont="1" applyFill="1" applyBorder="1" applyAlignment="1" applyProtection="1">
      <alignment vertical="top" wrapText="1" readingOrder="1"/>
      <protection locked="0"/>
    </xf>
    <xf numFmtId="0" fontId="9" fillId="0" borderId="25" xfId="0" applyFont="1" applyFill="1" applyBorder="1" applyAlignment="1" applyProtection="1">
      <alignment horizontal="left" vertical="top" wrapText="1" readingOrder="1"/>
      <protection locked="0"/>
    </xf>
    <xf numFmtId="0" fontId="9" fillId="0" borderId="27" xfId="0" applyFont="1" applyFill="1" applyBorder="1" applyAlignment="1" applyProtection="1">
      <alignment horizontal="left" vertical="top" wrapText="1" readingOrder="1"/>
      <protection locked="0"/>
    </xf>
    <xf numFmtId="0" fontId="9" fillId="2" borderId="22" xfId="0" applyFont="1" applyFill="1" applyBorder="1" applyAlignment="1" applyProtection="1">
      <alignment vertical="top" wrapText="1" readingOrder="1"/>
      <protection locked="0"/>
    </xf>
    <xf numFmtId="0" fontId="9" fillId="2" borderId="32" xfId="0" applyFont="1" applyFill="1" applyBorder="1" applyAlignment="1" applyProtection="1">
      <alignment vertical="top" wrapText="1" readingOrder="1"/>
      <protection locked="0"/>
    </xf>
    <xf numFmtId="0" fontId="9" fillId="2" borderId="28" xfId="0" applyFont="1" applyFill="1" applyBorder="1" applyAlignment="1" applyProtection="1">
      <alignment vertical="top" wrapText="1" readingOrder="1"/>
      <protection locked="0"/>
    </xf>
    <xf numFmtId="0" fontId="10" fillId="0" borderId="25" xfId="0" applyFont="1" applyFill="1" applyBorder="1" applyAlignment="1" applyProtection="1">
      <alignment horizontal="left" vertical="top" wrapText="1" readingOrder="1"/>
      <protection locked="0"/>
    </xf>
    <xf numFmtId="0" fontId="10" fillId="0" borderId="27" xfId="0" applyFont="1" applyFill="1" applyBorder="1" applyAlignment="1" applyProtection="1">
      <alignment horizontal="left" vertical="top" wrapText="1" readingOrder="1"/>
      <protection locked="0"/>
    </xf>
    <xf numFmtId="0" fontId="10" fillId="0" borderId="32" xfId="0" applyFont="1" applyFill="1" applyBorder="1" applyAlignment="1" applyProtection="1">
      <alignment vertical="top" wrapText="1" readingOrder="1"/>
      <protection locked="0"/>
    </xf>
    <xf numFmtId="0" fontId="10" fillId="0" borderId="28" xfId="0" applyFont="1" applyFill="1" applyBorder="1" applyAlignment="1" applyProtection="1">
      <alignment vertical="top" wrapText="1" readingOrder="1"/>
      <protection locked="0"/>
    </xf>
    <xf numFmtId="0" fontId="17" fillId="0" borderId="0" xfId="0" applyFont="1" applyBorder="1" applyAlignment="1">
      <alignment vertical="top"/>
    </xf>
    <xf numFmtId="0" fontId="10" fillId="0" borderId="34" xfId="0" applyFont="1" applyFill="1" applyBorder="1" applyAlignment="1" applyProtection="1">
      <alignment horizontal="left" vertical="top" wrapText="1" readingOrder="1"/>
      <protection locked="0"/>
    </xf>
    <xf numFmtId="0" fontId="10" fillId="0" borderId="22" xfId="0" applyFont="1" applyFill="1" applyBorder="1" applyAlignment="1" applyProtection="1">
      <alignment vertical="top" wrapText="1" readingOrder="1"/>
      <protection locked="0"/>
    </xf>
    <xf numFmtId="0" fontId="7" fillId="0" borderId="0" xfId="0" applyFont="1" applyBorder="1" applyAlignment="1">
      <alignment vertical="top"/>
    </xf>
    <xf numFmtId="0" fontId="9" fillId="0" borderId="33" xfId="0" applyFont="1" applyFill="1" applyBorder="1" applyAlignment="1" applyProtection="1">
      <alignment vertical="top" wrapText="1" readingOrder="1"/>
      <protection locked="0"/>
    </xf>
    <xf numFmtId="0" fontId="9" fillId="0" borderId="34" xfId="0" applyFont="1" applyFill="1" applyBorder="1" applyAlignment="1" applyProtection="1">
      <alignment vertical="top" wrapText="1" readingOrder="1"/>
      <protection locked="0"/>
    </xf>
    <xf numFmtId="49" fontId="12" fillId="0" borderId="0" xfId="0" applyNumberFormat="1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 wrapText="1"/>
    </xf>
    <xf numFmtId="49" fontId="7" fillId="0" borderId="13" xfId="0" applyNumberFormat="1" applyFont="1" applyBorder="1" applyAlignment="1">
      <alignment horizontal="left" vertical="top" wrapText="1"/>
    </xf>
    <xf numFmtId="49" fontId="1" fillId="0" borderId="0" xfId="0" applyNumberFormat="1" applyFont="1" applyAlignment="1">
      <alignment horizontal="left" vertical="center" wrapText="1"/>
    </xf>
    <xf numFmtId="49" fontId="12" fillId="0" borderId="0" xfId="0" applyNumberFormat="1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9" fillId="0" borderId="8" xfId="0" applyFont="1" applyBorder="1" applyAlignment="1" applyProtection="1">
      <alignment horizontal="left" vertical="top" wrapText="1" readingOrder="1"/>
      <protection locked="0"/>
    </xf>
    <xf numFmtId="0" fontId="9" fillId="0" borderId="8" xfId="0" applyFont="1" applyBorder="1" applyAlignment="1" applyProtection="1">
      <alignment horizontal="center" vertical="top" wrapText="1" readingOrder="1"/>
      <protection locked="0"/>
    </xf>
    <xf numFmtId="0" fontId="9" fillId="0" borderId="8" xfId="0" applyFont="1" applyFill="1" applyBorder="1" applyAlignment="1" applyProtection="1">
      <alignment horizontal="center" vertical="top" wrapText="1" readingOrder="1"/>
      <protection locked="0"/>
    </xf>
    <xf numFmtId="0" fontId="1" fillId="0" borderId="16" xfId="0" applyFont="1" applyFill="1" applyBorder="1" applyAlignment="1"/>
    <xf numFmtId="0" fontId="1" fillId="0" borderId="0" xfId="0" applyFont="1" applyFill="1" applyBorder="1" applyAlignment="1"/>
    <xf numFmtId="0" fontId="2" fillId="0" borderId="55" xfId="0" applyFont="1" applyFill="1" applyBorder="1" applyAlignment="1"/>
    <xf numFmtId="0" fontId="2" fillId="0" borderId="50" xfId="0" applyFont="1" applyFill="1" applyBorder="1" applyAlignment="1"/>
    <xf numFmtId="0" fontId="14" fillId="0" borderId="54" xfId="0" applyFont="1" applyFill="1" applyBorder="1" applyAlignment="1">
      <alignment horizontal="left" vertical="top" wrapText="1" readingOrder="1"/>
    </xf>
    <xf numFmtId="0" fontId="14" fillId="0" borderId="56" xfId="0" applyFont="1" applyFill="1" applyBorder="1" applyAlignment="1">
      <alignment horizontal="left" vertical="top" wrapText="1" readingOrder="1"/>
    </xf>
    <xf numFmtId="0" fontId="7" fillId="0" borderId="3" xfId="0" applyFont="1" applyFill="1" applyBorder="1" applyAlignment="1"/>
    <xf numFmtId="0" fontId="14" fillId="0" borderId="79" xfId="0" applyFont="1" applyFill="1" applyBorder="1" applyAlignment="1">
      <alignment horizontal="left" vertical="top" wrapText="1" readingOrder="1"/>
    </xf>
    <xf numFmtId="0" fontId="14" fillId="0" borderId="51" xfId="0" applyFont="1" applyFill="1" applyBorder="1" applyAlignment="1">
      <alignment horizontal="left" vertical="top" wrapText="1" readingOrder="1"/>
    </xf>
    <xf numFmtId="0" fontId="14" fillId="0" borderId="77" xfId="0" applyFont="1" applyFill="1" applyBorder="1" applyAlignment="1">
      <alignment horizontal="left" vertical="top" wrapText="1" readingOrder="1"/>
    </xf>
    <xf numFmtId="0" fontId="14" fillId="0" borderId="9" xfId="0" applyFont="1" applyFill="1" applyBorder="1" applyAlignment="1">
      <alignment horizontal="left" vertical="top" wrapText="1" readingOrder="1"/>
    </xf>
    <xf numFmtId="0" fontId="14" fillId="0" borderId="11" xfId="0" applyFont="1" applyFill="1" applyBorder="1" applyAlignment="1">
      <alignment horizontal="left" vertical="top" wrapText="1" readingOrder="1"/>
    </xf>
    <xf numFmtId="0" fontId="14" fillId="0" borderId="80" xfId="0" applyFont="1" applyFill="1" applyBorder="1" applyAlignment="1">
      <alignment horizontal="left" vertical="top" wrapText="1" readingOrder="1"/>
    </xf>
    <xf numFmtId="0" fontId="7" fillId="0" borderId="49" xfId="0" applyFont="1" applyBorder="1" applyAlignment="1">
      <alignment horizontal="left" vertical="top" wrapText="1"/>
    </xf>
    <xf numFmtId="0" fontId="9" fillId="0" borderId="25" xfId="0" applyFont="1" applyBorder="1" applyAlignment="1" applyProtection="1">
      <alignment vertical="top" wrapText="1" readingOrder="1"/>
      <protection locked="0"/>
    </xf>
    <xf numFmtId="0" fontId="5" fillId="0" borderId="32" xfId="0" applyFont="1" applyBorder="1" applyAlignment="1" applyProtection="1">
      <alignment vertical="top" wrapText="1"/>
      <protection locked="0"/>
    </xf>
    <xf numFmtId="0" fontId="5" fillId="0" borderId="28" xfId="0" applyFont="1" applyBorder="1" applyAlignment="1" applyProtection="1">
      <alignment vertical="top" wrapText="1"/>
      <protection locked="0"/>
    </xf>
    <xf numFmtId="0" fontId="10" fillId="0" borderId="31" xfId="0" applyFont="1" applyBorder="1" applyAlignment="1" applyProtection="1">
      <alignment vertical="top" wrapText="1" readingOrder="1"/>
      <protection locked="0"/>
    </xf>
    <xf numFmtId="0" fontId="9" fillId="0" borderId="23" xfId="0" applyFont="1" applyBorder="1" applyAlignment="1" applyProtection="1">
      <alignment horizontal="left" vertical="top" wrapText="1" readingOrder="1"/>
      <protection locked="0"/>
    </xf>
    <xf numFmtId="0" fontId="9" fillId="0" borderId="75" xfId="0" applyFont="1" applyBorder="1" applyAlignment="1" applyProtection="1">
      <alignment horizontal="left" vertical="top" wrapText="1" readingOrder="1"/>
      <protection locked="0"/>
    </xf>
    <xf numFmtId="0" fontId="9" fillId="0" borderId="76" xfId="0" applyFont="1" applyBorder="1" applyAlignment="1" applyProtection="1">
      <alignment horizontal="left" vertical="top" wrapText="1" readingOrder="1"/>
      <protection locked="0"/>
    </xf>
    <xf numFmtId="0" fontId="10" fillId="0" borderId="22" xfId="0" applyFont="1" applyBorder="1" applyAlignment="1" applyProtection="1">
      <alignment horizontal="left" vertical="top" wrapText="1" readingOrder="1"/>
      <protection locked="0"/>
    </xf>
    <xf numFmtId="0" fontId="10" fillId="0" borderId="32" xfId="0" applyFont="1" applyBorder="1" applyAlignment="1" applyProtection="1">
      <alignment horizontal="left" vertical="top" wrapText="1" readingOrder="1"/>
      <protection locked="0"/>
    </xf>
    <xf numFmtId="0" fontId="10" fillId="0" borderId="28" xfId="0" applyFont="1" applyBorder="1" applyAlignment="1" applyProtection="1">
      <alignment horizontal="left" vertical="top" wrapText="1" readingOrder="1"/>
      <protection locked="0"/>
    </xf>
    <xf numFmtId="0" fontId="9" fillId="0" borderId="29" xfId="0" applyFont="1" applyBorder="1" applyAlignment="1" applyProtection="1">
      <alignment horizontal="left" vertical="top" wrapText="1" readingOrder="1"/>
      <protection locked="0"/>
    </xf>
    <xf numFmtId="0" fontId="10" fillId="0" borderId="25" xfId="0" applyFont="1" applyBorder="1" applyAlignment="1" applyProtection="1">
      <alignment horizontal="left" vertical="top" wrapText="1" indent="1" readingOrder="1"/>
      <protection locked="0"/>
    </xf>
    <xf numFmtId="0" fontId="10" fillId="0" borderId="26" xfId="0" applyFont="1" applyBorder="1" applyAlignment="1" applyProtection="1">
      <alignment horizontal="left" vertical="top" wrapText="1" indent="1" readingOrder="1"/>
      <protection locked="0"/>
    </xf>
    <xf numFmtId="0" fontId="10" fillId="0" borderId="25" xfId="0" applyFont="1" applyBorder="1" applyAlignment="1" applyProtection="1">
      <alignment horizontal="left" vertical="top" wrapText="1" readingOrder="1"/>
      <protection locked="0"/>
    </xf>
    <xf numFmtId="0" fontId="10" fillId="0" borderId="26" xfId="0" applyFont="1" applyBorder="1" applyAlignment="1" applyProtection="1">
      <alignment horizontal="left" vertical="top" wrapText="1" readingOrder="1"/>
      <protection locked="0"/>
    </xf>
    <xf numFmtId="0" fontId="10" fillId="0" borderId="23" xfId="0" applyFont="1" applyBorder="1" applyAlignment="1" applyProtection="1">
      <alignment horizontal="left" vertical="top" wrapText="1" readingOrder="1"/>
      <protection locked="0"/>
    </xf>
    <xf numFmtId="0" fontId="10" fillId="0" borderId="82" xfId="0" applyFont="1" applyBorder="1" applyAlignment="1" applyProtection="1">
      <alignment horizontal="left" vertical="top" wrapText="1" readingOrder="1"/>
      <protection locked="0"/>
    </xf>
    <xf numFmtId="0" fontId="9" fillId="0" borderId="28" xfId="0" applyFont="1" applyBorder="1" applyAlignment="1" applyProtection="1">
      <alignment vertical="top" wrapText="1" readingOrder="1"/>
      <protection locked="0"/>
    </xf>
    <xf numFmtId="0" fontId="10" fillId="0" borderId="29" xfId="0" applyFont="1" applyBorder="1" applyAlignment="1" applyProtection="1">
      <alignment horizontal="left" vertical="top" wrapText="1" readingOrder="1"/>
      <protection locked="0"/>
    </xf>
    <xf numFmtId="0" fontId="10" fillId="0" borderId="21" xfId="0" applyFont="1" applyBorder="1" applyAlignment="1" applyProtection="1">
      <alignment horizontal="left" vertical="top" wrapText="1" readingOrder="1"/>
      <protection locked="0"/>
    </xf>
    <xf numFmtId="0" fontId="9" fillId="0" borderId="81" xfId="0" applyFont="1" applyBorder="1" applyAlignment="1" applyProtection="1">
      <alignment horizontal="left" vertical="top" wrapText="1" readingOrder="1"/>
      <protection locked="0"/>
    </xf>
    <xf numFmtId="0" fontId="9" fillId="0" borderId="23" xfId="0" applyFont="1" applyBorder="1" applyAlignment="1" applyProtection="1">
      <alignment wrapText="1" readingOrder="1"/>
      <protection locked="0"/>
    </xf>
    <xf numFmtId="0" fontId="18" fillId="0" borderId="48" xfId="0" applyFont="1" applyBorder="1" applyAlignment="1" applyProtection="1">
      <alignment vertical="top" wrapText="1"/>
      <protection locked="0"/>
    </xf>
  </cellXfs>
  <cellStyles count="8">
    <cellStyle name="Normal" xfId="0" builtinId="0"/>
    <cellStyle name="Normal 2" xfId="1" xr:uid="{B7D45496-4FF4-40E5-8FBA-34FBE4BDCA73}"/>
    <cellStyle name="Normal 3" xfId="2" xr:uid="{2F04D363-DD42-41B2-A603-B7519A627AB1}"/>
    <cellStyle name="Normal_75" xfId="3" xr:uid="{7EAD1B82-CB23-4B8C-B02B-9E41B4F62540}"/>
    <cellStyle name="Normal_76" xfId="4" xr:uid="{5C732EB5-93E6-4F0B-A573-ECC078644C2D}"/>
    <cellStyle name="Normal_77" xfId="5" xr:uid="{FF1566EF-C069-48D2-9282-4B7F10C65E7B}"/>
    <cellStyle name="Normal_78" xfId="6" xr:uid="{0D3BED88-8F4E-4C19-8A5A-042FC7CDE5B3}"/>
    <cellStyle name="Normal_79" xfId="7" xr:uid="{8229EDCC-A634-453A-8BEF-B9EB37E455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82CB7-497A-4F5C-B118-D419F22DC243}">
  <sheetPr>
    <tabColor rgb="FF92D050"/>
  </sheetPr>
  <dimension ref="A1:J112"/>
  <sheetViews>
    <sheetView zoomScaleNormal="100" workbookViewId="0">
      <pane xSplit="1" topLeftCell="B1" activePane="topRight" state="frozen"/>
      <selection pane="topRight" activeCell="C5" sqref="C5"/>
    </sheetView>
  </sheetViews>
  <sheetFormatPr defaultRowHeight="12.75" x14ac:dyDescent="0.25"/>
  <cols>
    <col min="1" max="1" width="49.28515625" style="7" bestFit="1" customWidth="1"/>
    <col min="2" max="2" width="79.5703125" style="7" bestFit="1" customWidth="1"/>
    <col min="3" max="6" width="10.85546875" style="7" customWidth="1"/>
    <col min="7" max="16384" width="9.140625" style="7"/>
  </cols>
  <sheetData>
    <row r="1" spans="1:7" s="1" customFormat="1" ht="18.75" customHeight="1" x14ac:dyDescent="0.25">
      <c r="A1" s="215" t="s">
        <v>0</v>
      </c>
      <c r="B1" s="215"/>
      <c r="C1" s="215"/>
      <c r="D1" s="215"/>
      <c r="E1" s="215"/>
      <c r="F1" s="215"/>
      <c r="G1" s="12"/>
    </row>
    <row r="2" spans="1:7" s="2" customFormat="1" ht="18.75" customHeight="1" x14ac:dyDescent="0.25">
      <c r="A2" s="215" t="s">
        <v>1</v>
      </c>
      <c r="B2" s="216"/>
      <c r="C2" s="216"/>
      <c r="D2" s="216"/>
      <c r="E2" s="216"/>
      <c r="F2" s="216"/>
      <c r="G2" s="13"/>
    </row>
    <row r="3" spans="1:7" s="2" customFormat="1" ht="18.75" customHeight="1" x14ac:dyDescent="0.25">
      <c r="A3" s="217" t="s">
        <v>2</v>
      </c>
      <c r="B3" s="217"/>
      <c r="C3" s="217"/>
      <c r="D3" s="217"/>
      <c r="E3" s="217"/>
      <c r="F3" s="217"/>
      <c r="G3" s="13"/>
    </row>
    <row r="4" spans="1:7" s="3" customFormat="1" ht="15.75" customHeight="1" x14ac:dyDescent="0.2">
      <c r="A4" s="218" t="s">
        <v>3</v>
      </c>
      <c r="B4" s="220" t="s">
        <v>4</v>
      </c>
      <c r="C4" s="222" t="s">
        <v>5</v>
      </c>
      <c r="D4" s="223"/>
      <c r="E4" s="224" t="s">
        <v>6</v>
      </c>
      <c r="F4" s="225"/>
      <c r="G4" s="21"/>
    </row>
    <row r="5" spans="1:7" s="3" customFormat="1" ht="15.75" customHeight="1" x14ac:dyDescent="0.2">
      <c r="A5" s="219"/>
      <c r="B5" s="221"/>
      <c r="C5" s="111" t="s">
        <v>7</v>
      </c>
      <c r="D5" s="111" t="s">
        <v>8</v>
      </c>
      <c r="E5" s="111" t="s">
        <v>7</v>
      </c>
      <c r="F5" s="111" t="s">
        <v>8</v>
      </c>
      <c r="G5" s="21"/>
    </row>
    <row r="6" spans="1:7" s="6" customFormat="1" ht="15.75" customHeight="1" x14ac:dyDescent="0.25">
      <c r="A6" s="22" t="s">
        <v>9</v>
      </c>
      <c r="B6" s="4" t="s">
        <v>10</v>
      </c>
      <c r="C6" s="164">
        <f>SUM(C7,C16,C28,C35,C41,C45,C47)</f>
        <v>402</v>
      </c>
      <c r="D6" s="164">
        <f>SUM(D7,D16,D28,D35,D41,D45,D47)</f>
        <v>769</v>
      </c>
      <c r="E6" s="164">
        <f t="shared" ref="E6" si="0">SUM(E7,E16,E28,E35,E41,E45,E47)</f>
        <v>256</v>
      </c>
      <c r="F6" s="164">
        <f>SUM(F7,F16,F28,F35,F41,F45,F47)</f>
        <v>497</v>
      </c>
      <c r="G6" s="5"/>
    </row>
    <row r="7" spans="1:7" ht="15.75" customHeight="1" x14ac:dyDescent="0.25">
      <c r="A7" s="230" t="s">
        <v>11</v>
      </c>
      <c r="B7" s="77" t="s">
        <v>10</v>
      </c>
      <c r="C7" s="76">
        <v>76</v>
      </c>
      <c r="D7" s="76">
        <v>159</v>
      </c>
      <c r="E7" s="76">
        <v>82</v>
      </c>
      <c r="F7" s="76">
        <v>161</v>
      </c>
      <c r="G7" s="25"/>
    </row>
    <row r="8" spans="1:7" ht="15.75" customHeight="1" x14ac:dyDescent="0.25">
      <c r="A8" s="231"/>
      <c r="B8" s="78" t="s">
        <v>12</v>
      </c>
      <c r="C8" s="88">
        <v>0</v>
      </c>
      <c r="D8" s="76" t="s">
        <v>13</v>
      </c>
      <c r="E8" s="88">
        <v>0</v>
      </c>
      <c r="F8" s="88" t="s">
        <v>13</v>
      </c>
      <c r="G8" s="25"/>
    </row>
    <row r="9" spans="1:7" ht="15.75" customHeight="1" x14ac:dyDescent="0.25">
      <c r="A9" s="231"/>
      <c r="B9" s="79" t="s">
        <v>14</v>
      </c>
      <c r="C9" s="76" t="s">
        <v>13</v>
      </c>
      <c r="D9" s="76" t="s">
        <v>13</v>
      </c>
      <c r="E9" s="76" t="s">
        <v>13</v>
      </c>
      <c r="F9" s="88" t="s">
        <v>13</v>
      </c>
      <c r="G9" s="25"/>
    </row>
    <row r="10" spans="1:7" ht="15.75" customHeight="1" x14ac:dyDescent="0.25">
      <c r="A10" s="231"/>
      <c r="B10" s="79" t="s">
        <v>15</v>
      </c>
      <c r="C10" s="76" t="s">
        <v>13</v>
      </c>
      <c r="D10" s="76" t="s">
        <v>13</v>
      </c>
      <c r="E10" s="76" t="s">
        <v>13</v>
      </c>
      <c r="F10" s="88" t="s">
        <v>13</v>
      </c>
      <c r="G10" s="25"/>
    </row>
    <row r="11" spans="1:7" s="6" customFormat="1" ht="15.75" customHeight="1" x14ac:dyDescent="0.25">
      <c r="A11" s="231"/>
      <c r="B11" s="79" t="s">
        <v>16</v>
      </c>
      <c r="C11" s="76" t="s">
        <v>13</v>
      </c>
      <c r="D11" s="76" t="s">
        <v>13</v>
      </c>
      <c r="E11" s="76" t="s">
        <v>13</v>
      </c>
      <c r="F11" s="88" t="s">
        <v>13</v>
      </c>
      <c r="G11" s="24"/>
    </row>
    <row r="12" spans="1:7" s="6" customFormat="1" ht="15.75" customHeight="1" x14ac:dyDescent="0.25">
      <c r="A12" s="231"/>
      <c r="B12" s="79" t="s">
        <v>17</v>
      </c>
      <c r="C12" s="88">
        <v>0</v>
      </c>
      <c r="D12" s="76" t="s">
        <v>13</v>
      </c>
      <c r="E12" s="88">
        <v>0</v>
      </c>
      <c r="F12" s="88" t="s">
        <v>13</v>
      </c>
      <c r="G12" s="25"/>
    </row>
    <row r="13" spans="1:7" s="6" customFormat="1" ht="15.75" customHeight="1" x14ac:dyDescent="0.25">
      <c r="A13" s="231"/>
      <c r="B13" s="79" t="s">
        <v>18</v>
      </c>
      <c r="C13" s="88">
        <v>74</v>
      </c>
      <c r="D13" s="88">
        <v>159</v>
      </c>
      <c r="E13" s="88">
        <v>81</v>
      </c>
      <c r="F13" s="88">
        <v>161</v>
      </c>
      <c r="G13" s="24"/>
    </row>
    <row r="14" spans="1:7" s="6" customFormat="1" ht="15.75" customHeight="1" x14ac:dyDescent="0.25">
      <c r="A14" s="231"/>
      <c r="B14" s="79" t="s">
        <v>19</v>
      </c>
      <c r="C14" s="88">
        <v>2</v>
      </c>
      <c r="D14" s="76" t="s">
        <v>13</v>
      </c>
      <c r="E14" s="88">
        <v>1</v>
      </c>
      <c r="F14" s="88" t="s">
        <v>13</v>
      </c>
      <c r="G14" s="25"/>
    </row>
    <row r="15" spans="1:7" s="6" customFormat="1" ht="15.75" customHeight="1" x14ac:dyDescent="0.25">
      <c r="A15" s="231"/>
      <c r="B15" s="79" t="s">
        <v>20</v>
      </c>
      <c r="C15" s="76" t="s">
        <v>13</v>
      </c>
      <c r="D15" s="76" t="s">
        <v>13</v>
      </c>
      <c r="E15" s="76" t="s">
        <v>13</v>
      </c>
      <c r="F15" s="76" t="s">
        <v>13</v>
      </c>
      <c r="G15" s="24"/>
    </row>
    <row r="16" spans="1:7" s="6" customFormat="1" ht="15.75" customHeight="1" x14ac:dyDescent="0.25">
      <c r="A16" s="230" t="s">
        <v>21</v>
      </c>
      <c r="B16" s="80" t="s">
        <v>10</v>
      </c>
      <c r="C16" s="87">
        <v>86</v>
      </c>
      <c r="D16" s="87">
        <v>553</v>
      </c>
      <c r="E16" s="87">
        <v>48</v>
      </c>
      <c r="F16" s="87">
        <v>296</v>
      </c>
      <c r="G16" s="25"/>
    </row>
    <row r="17" spans="1:10" ht="15.75" customHeight="1" x14ac:dyDescent="0.25">
      <c r="A17" s="231"/>
      <c r="B17" s="81" t="s">
        <v>22</v>
      </c>
      <c r="C17" s="88">
        <v>0</v>
      </c>
      <c r="D17" s="88" t="s">
        <v>13</v>
      </c>
      <c r="E17" s="88">
        <v>0</v>
      </c>
      <c r="F17" s="87" t="s">
        <v>13</v>
      </c>
      <c r="G17" s="25"/>
      <c r="H17" s="25"/>
      <c r="I17" s="25"/>
      <c r="J17" s="25"/>
    </row>
    <row r="18" spans="1:10" ht="15.75" customHeight="1" x14ac:dyDescent="0.25">
      <c r="A18" s="231"/>
      <c r="B18" s="81" t="s">
        <v>23</v>
      </c>
      <c r="C18" s="76" t="s">
        <v>13</v>
      </c>
      <c r="D18" s="76" t="s">
        <v>13</v>
      </c>
      <c r="E18" s="76" t="s">
        <v>13</v>
      </c>
      <c r="F18" s="87" t="s">
        <v>13</v>
      </c>
      <c r="G18" s="25"/>
      <c r="H18" s="25"/>
      <c r="I18" s="25"/>
      <c r="J18" s="25"/>
    </row>
    <row r="19" spans="1:10" ht="15.75" customHeight="1" x14ac:dyDescent="0.25">
      <c r="A19" s="231"/>
      <c r="B19" s="81" t="s">
        <v>24</v>
      </c>
      <c r="C19" s="76" t="s">
        <v>13</v>
      </c>
      <c r="D19" s="76" t="s">
        <v>13</v>
      </c>
      <c r="E19" s="76" t="s">
        <v>13</v>
      </c>
      <c r="F19" s="87" t="s">
        <v>13</v>
      </c>
      <c r="G19" s="25"/>
      <c r="H19" s="25"/>
      <c r="I19" s="25"/>
      <c r="J19" s="25"/>
    </row>
    <row r="20" spans="1:10" ht="15.75" customHeight="1" x14ac:dyDescent="0.25">
      <c r="A20" s="231"/>
      <c r="B20" s="81" t="s">
        <v>25</v>
      </c>
      <c r="C20" s="87">
        <v>26</v>
      </c>
      <c r="D20" s="87">
        <f>SUM(D21:D23)</f>
        <v>553</v>
      </c>
      <c r="E20" s="87">
        <f>SUM(E21,E22,E23)</f>
        <v>6</v>
      </c>
      <c r="F20" s="87">
        <v>296</v>
      </c>
      <c r="G20" s="163"/>
      <c r="H20" s="163"/>
      <c r="I20" s="163"/>
      <c r="J20" s="163"/>
    </row>
    <row r="21" spans="1:10" s="6" customFormat="1" ht="15.75" customHeight="1" x14ac:dyDescent="0.25">
      <c r="A21" s="231"/>
      <c r="B21" s="82" t="s">
        <v>26</v>
      </c>
      <c r="C21" s="88">
        <v>26</v>
      </c>
      <c r="D21" s="88">
        <v>50</v>
      </c>
      <c r="E21" s="88">
        <v>6</v>
      </c>
      <c r="F21" s="88">
        <v>5</v>
      </c>
      <c r="G21" s="24"/>
      <c r="H21" s="24"/>
      <c r="I21" s="24"/>
      <c r="J21" s="24"/>
    </row>
    <row r="22" spans="1:10" s="6" customFormat="1" ht="15.75" customHeight="1" x14ac:dyDescent="0.25">
      <c r="A22" s="231"/>
      <c r="B22" s="83" t="s">
        <v>27</v>
      </c>
      <c r="C22" s="88" t="s">
        <v>13</v>
      </c>
      <c r="D22" s="88">
        <v>77</v>
      </c>
      <c r="E22" s="88" t="s">
        <v>13</v>
      </c>
      <c r="F22" s="88">
        <v>53</v>
      </c>
      <c r="G22" s="25"/>
      <c r="H22" s="24"/>
      <c r="I22" s="24"/>
      <c r="J22" s="24"/>
    </row>
    <row r="23" spans="1:10" ht="15.75" customHeight="1" x14ac:dyDescent="0.25">
      <c r="A23" s="231"/>
      <c r="B23" s="83" t="s">
        <v>28</v>
      </c>
      <c r="C23" s="88" t="s">
        <v>13</v>
      </c>
      <c r="D23" s="88">
        <v>426</v>
      </c>
      <c r="E23" s="88" t="s">
        <v>13</v>
      </c>
      <c r="F23" s="88">
        <v>238</v>
      </c>
      <c r="G23" s="25"/>
      <c r="H23" s="25"/>
      <c r="I23" s="25"/>
      <c r="J23" s="25"/>
    </row>
    <row r="24" spans="1:10" ht="15.75" customHeight="1" x14ac:dyDescent="0.25">
      <c r="A24" s="231"/>
      <c r="B24" s="81" t="s">
        <v>29</v>
      </c>
      <c r="C24" s="165">
        <v>29</v>
      </c>
      <c r="D24" s="76" t="s">
        <v>13</v>
      </c>
      <c r="E24" s="165">
        <v>24</v>
      </c>
      <c r="F24" s="76" t="s">
        <v>13</v>
      </c>
      <c r="G24" s="25"/>
      <c r="H24" s="25"/>
      <c r="I24" s="25"/>
      <c r="J24" s="25"/>
    </row>
    <row r="25" spans="1:10" ht="15.75" customHeight="1" x14ac:dyDescent="0.25">
      <c r="A25" s="231"/>
      <c r="B25" s="81" t="s">
        <v>30</v>
      </c>
      <c r="C25" s="88">
        <v>31</v>
      </c>
      <c r="D25" s="76" t="s">
        <v>13</v>
      </c>
      <c r="E25" s="88">
        <v>18</v>
      </c>
      <c r="F25" s="76" t="s">
        <v>13</v>
      </c>
      <c r="G25" s="25"/>
      <c r="H25" s="25"/>
      <c r="I25" s="25"/>
      <c r="J25" s="25"/>
    </row>
    <row r="26" spans="1:10" ht="15.75" customHeight="1" x14ac:dyDescent="0.25">
      <c r="A26" s="231"/>
      <c r="B26" s="81" t="s">
        <v>31</v>
      </c>
      <c r="C26" s="76" t="s">
        <v>13</v>
      </c>
      <c r="D26" s="76" t="s">
        <v>13</v>
      </c>
      <c r="E26" s="76" t="s">
        <v>13</v>
      </c>
      <c r="F26" s="76" t="s">
        <v>13</v>
      </c>
      <c r="G26" s="25"/>
      <c r="H26" s="25"/>
      <c r="I26" s="25"/>
      <c r="J26" s="25"/>
    </row>
    <row r="27" spans="1:10" ht="15.75" customHeight="1" x14ac:dyDescent="0.25">
      <c r="A27" s="231"/>
      <c r="B27" s="81" t="s">
        <v>32</v>
      </c>
      <c r="C27" s="76" t="s">
        <v>13</v>
      </c>
      <c r="D27" s="76" t="s">
        <v>13</v>
      </c>
      <c r="E27" s="76" t="s">
        <v>13</v>
      </c>
      <c r="F27" s="76" t="s">
        <v>13</v>
      </c>
      <c r="G27" s="25"/>
      <c r="H27" s="25"/>
      <c r="I27" s="25"/>
      <c r="J27" s="25"/>
    </row>
    <row r="28" spans="1:10" ht="15.75" customHeight="1" x14ac:dyDescent="0.25">
      <c r="A28" s="230" t="s">
        <v>33</v>
      </c>
      <c r="B28" s="80" t="s">
        <v>10</v>
      </c>
      <c r="C28" s="76">
        <v>137</v>
      </c>
      <c r="D28" s="76" t="s">
        <v>13</v>
      </c>
      <c r="E28" s="76">
        <v>50</v>
      </c>
      <c r="F28" s="76" t="s">
        <v>13</v>
      </c>
      <c r="G28" s="25"/>
      <c r="H28" s="25"/>
      <c r="I28" s="25"/>
      <c r="J28" s="25"/>
    </row>
    <row r="29" spans="1:10" ht="15.75" customHeight="1" x14ac:dyDescent="0.25">
      <c r="A29" s="231"/>
      <c r="B29" s="78" t="s">
        <v>34</v>
      </c>
      <c r="C29" s="76" t="s">
        <v>13</v>
      </c>
      <c r="D29" s="76" t="s">
        <v>13</v>
      </c>
      <c r="E29" s="76" t="s">
        <v>13</v>
      </c>
      <c r="F29" s="76" t="s">
        <v>13</v>
      </c>
      <c r="G29" s="25"/>
      <c r="H29" s="25"/>
      <c r="I29" s="25"/>
      <c r="J29" s="25"/>
    </row>
    <row r="30" spans="1:10" s="6" customFormat="1" ht="15.75" customHeight="1" x14ac:dyDescent="0.25">
      <c r="A30" s="231"/>
      <c r="B30" s="79" t="s">
        <v>35</v>
      </c>
      <c r="C30" s="88">
        <v>4</v>
      </c>
      <c r="D30" s="76" t="s">
        <v>13</v>
      </c>
      <c r="E30" s="88">
        <v>4</v>
      </c>
      <c r="F30" s="76" t="s">
        <v>13</v>
      </c>
      <c r="G30" s="24"/>
      <c r="H30" s="24"/>
      <c r="I30" s="24"/>
      <c r="J30" s="24"/>
    </row>
    <row r="31" spans="1:10" s="6" customFormat="1" ht="15.75" customHeight="1" x14ac:dyDescent="0.25">
      <c r="A31" s="231"/>
      <c r="B31" s="79" t="s">
        <v>36</v>
      </c>
      <c r="C31" s="88">
        <v>132</v>
      </c>
      <c r="D31" s="76" t="s">
        <v>13</v>
      </c>
      <c r="E31" s="88">
        <v>45</v>
      </c>
      <c r="F31" s="76" t="s">
        <v>13</v>
      </c>
      <c r="G31" s="25"/>
      <c r="H31" s="24"/>
      <c r="I31" s="24"/>
      <c r="J31" s="24"/>
    </row>
    <row r="32" spans="1:10" ht="15.75" customHeight="1" x14ac:dyDescent="0.25">
      <c r="A32" s="231"/>
      <c r="B32" s="79" t="s">
        <v>37</v>
      </c>
      <c r="C32" s="88">
        <v>1</v>
      </c>
      <c r="D32" s="88" t="s">
        <v>13</v>
      </c>
      <c r="E32" s="88">
        <v>1</v>
      </c>
      <c r="F32" s="76" t="s">
        <v>13</v>
      </c>
      <c r="G32" s="25"/>
      <c r="H32" s="25"/>
      <c r="I32" s="25"/>
      <c r="J32" s="25"/>
    </row>
    <row r="33" spans="1:7" ht="15.75" customHeight="1" x14ac:dyDescent="0.25">
      <c r="A33" s="231"/>
      <c r="B33" s="84" t="s">
        <v>38</v>
      </c>
      <c r="C33" s="88">
        <v>1</v>
      </c>
      <c r="D33" s="76" t="s">
        <v>13</v>
      </c>
      <c r="E33" s="88">
        <v>1</v>
      </c>
      <c r="F33" s="76" t="s">
        <v>13</v>
      </c>
      <c r="G33" s="25"/>
    </row>
    <row r="34" spans="1:7" ht="15.75" customHeight="1" x14ac:dyDescent="0.25">
      <c r="A34" s="232"/>
      <c r="B34" s="85" t="s">
        <v>39</v>
      </c>
      <c r="C34" s="76">
        <v>0</v>
      </c>
      <c r="D34" s="76" t="s">
        <v>13</v>
      </c>
      <c r="E34" s="76">
        <v>0</v>
      </c>
      <c r="F34" s="76" t="s">
        <v>13</v>
      </c>
      <c r="G34" s="25"/>
    </row>
    <row r="35" spans="1:7" ht="15.75" customHeight="1" x14ac:dyDescent="0.25">
      <c r="A35" s="230" t="s">
        <v>40</v>
      </c>
      <c r="B35" s="80" t="s">
        <v>10</v>
      </c>
      <c r="C35" s="76">
        <v>103</v>
      </c>
      <c r="D35" s="76">
        <v>57</v>
      </c>
      <c r="E35" s="76">
        <v>76</v>
      </c>
      <c r="F35" s="76">
        <v>40</v>
      </c>
      <c r="G35" s="25"/>
    </row>
    <row r="36" spans="1:7" s="6" customFormat="1" ht="15.75" customHeight="1" x14ac:dyDescent="0.25">
      <c r="A36" s="231"/>
      <c r="B36" s="86" t="s">
        <v>41</v>
      </c>
      <c r="C36" s="76" t="s">
        <v>13</v>
      </c>
      <c r="D36" s="88" t="s">
        <v>13</v>
      </c>
      <c r="E36" s="76" t="s">
        <v>13</v>
      </c>
      <c r="F36" s="76" t="s">
        <v>13</v>
      </c>
      <c r="G36" s="24"/>
    </row>
    <row r="37" spans="1:7" s="6" customFormat="1" ht="15.75" customHeight="1" x14ac:dyDescent="0.25">
      <c r="A37" s="231"/>
      <c r="B37" s="81" t="s">
        <v>42</v>
      </c>
      <c r="C37" s="76" t="s">
        <v>13</v>
      </c>
      <c r="D37" s="88" t="s">
        <v>13</v>
      </c>
      <c r="E37" s="76" t="s">
        <v>13</v>
      </c>
      <c r="F37" s="76" t="s">
        <v>13</v>
      </c>
      <c r="G37" s="25"/>
    </row>
    <row r="38" spans="1:7" s="6" customFormat="1" ht="15" customHeight="1" x14ac:dyDescent="0.25">
      <c r="A38" s="231"/>
      <c r="B38" s="81" t="s">
        <v>43</v>
      </c>
      <c r="C38" s="88">
        <v>11</v>
      </c>
      <c r="D38" s="88" t="s">
        <v>13</v>
      </c>
      <c r="E38" s="88">
        <v>16</v>
      </c>
      <c r="F38" s="88" t="s">
        <v>13</v>
      </c>
      <c r="G38" s="24"/>
    </row>
    <row r="39" spans="1:7" s="6" customFormat="1" ht="15.75" customHeight="1" x14ac:dyDescent="0.25">
      <c r="A39" s="231"/>
      <c r="B39" s="81" t="s">
        <v>44</v>
      </c>
      <c r="C39" s="88">
        <v>92</v>
      </c>
      <c r="D39" s="88">
        <v>57</v>
      </c>
      <c r="E39" s="88">
        <v>60</v>
      </c>
      <c r="F39" s="88">
        <v>40</v>
      </c>
      <c r="G39" s="25"/>
    </row>
    <row r="40" spans="1:7" s="6" customFormat="1" ht="15.75" customHeight="1" x14ac:dyDescent="0.25">
      <c r="A40" s="231"/>
      <c r="B40" s="81" t="s">
        <v>32</v>
      </c>
      <c r="C40" s="88">
        <v>0</v>
      </c>
      <c r="D40" s="88" t="s">
        <v>13</v>
      </c>
      <c r="E40" s="88">
        <v>0</v>
      </c>
      <c r="F40" s="88" t="s">
        <v>13</v>
      </c>
      <c r="G40" s="24"/>
    </row>
    <row r="41" spans="1:7" s="6" customFormat="1" ht="15.75" customHeight="1" x14ac:dyDescent="0.25">
      <c r="A41" s="227" t="s">
        <v>45</v>
      </c>
      <c r="B41" s="77" t="s">
        <v>10</v>
      </c>
      <c r="C41" s="76">
        <f>SUM(C42:C44)</f>
        <v>0</v>
      </c>
      <c r="D41" s="88" t="s">
        <v>13</v>
      </c>
      <c r="E41" s="76">
        <f>SUM(E42:E44)</f>
        <v>0</v>
      </c>
      <c r="F41" s="76">
        <v>0</v>
      </c>
      <c r="G41" s="25"/>
    </row>
    <row r="42" spans="1:7" s="6" customFormat="1" ht="15.75" customHeight="1" x14ac:dyDescent="0.25">
      <c r="A42" s="228"/>
      <c r="B42" s="79" t="s">
        <v>46</v>
      </c>
      <c r="C42" s="76" t="s">
        <v>13</v>
      </c>
      <c r="D42" s="88" t="s">
        <v>13</v>
      </c>
      <c r="E42" s="76" t="s">
        <v>13</v>
      </c>
      <c r="F42" s="76" t="s">
        <v>13</v>
      </c>
      <c r="G42" s="24"/>
    </row>
    <row r="43" spans="1:7" s="6" customFormat="1" ht="15.75" customHeight="1" x14ac:dyDescent="0.25">
      <c r="A43" s="229"/>
      <c r="B43" s="79" t="s">
        <v>32</v>
      </c>
      <c r="C43" s="76" t="s">
        <v>13</v>
      </c>
      <c r="D43" s="88" t="s">
        <v>13</v>
      </c>
      <c r="E43" s="76" t="s">
        <v>13</v>
      </c>
      <c r="F43" s="76" t="s">
        <v>13</v>
      </c>
      <c r="G43" s="25"/>
    </row>
    <row r="44" spans="1:7" s="6" customFormat="1" ht="15.75" customHeight="1" x14ac:dyDescent="0.25">
      <c r="A44" s="229"/>
      <c r="B44" s="79" t="s">
        <v>47</v>
      </c>
      <c r="C44" s="88">
        <v>0</v>
      </c>
      <c r="D44" s="88" t="s">
        <v>13</v>
      </c>
      <c r="E44" s="88">
        <v>0</v>
      </c>
      <c r="F44" s="76" t="s">
        <v>13</v>
      </c>
      <c r="G44" s="25"/>
    </row>
    <row r="45" spans="1:7" s="24" customFormat="1" ht="15.75" customHeight="1" x14ac:dyDescent="0.25">
      <c r="A45" s="107" t="s">
        <v>48</v>
      </c>
      <c r="B45" s="77" t="s">
        <v>10</v>
      </c>
      <c r="C45" s="76" t="s">
        <v>13</v>
      </c>
      <c r="D45" s="76" t="s">
        <v>13</v>
      </c>
      <c r="E45" s="76" t="s">
        <v>13</v>
      </c>
      <c r="F45" s="76" t="s">
        <v>13</v>
      </c>
      <c r="G45" s="25"/>
    </row>
    <row r="46" spans="1:7" s="24" customFormat="1" ht="15.75" customHeight="1" x14ac:dyDescent="0.25">
      <c r="A46" s="107"/>
      <c r="B46" s="108" t="s">
        <v>49</v>
      </c>
      <c r="C46" s="76" t="s">
        <v>13</v>
      </c>
      <c r="D46" s="76" t="s">
        <v>13</v>
      </c>
      <c r="E46" s="76" t="s">
        <v>13</v>
      </c>
      <c r="F46" s="76" t="s">
        <v>13</v>
      </c>
      <c r="G46" s="25"/>
    </row>
    <row r="47" spans="1:7" ht="15.75" customHeight="1" x14ac:dyDescent="0.25">
      <c r="A47" s="162" t="s">
        <v>50</v>
      </c>
      <c r="B47" s="80" t="s">
        <v>10</v>
      </c>
      <c r="C47" s="76" t="s">
        <v>13</v>
      </c>
      <c r="D47" s="76" t="s">
        <v>13</v>
      </c>
      <c r="E47" s="76" t="s">
        <v>13</v>
      </c>
      <c r="F47" s="76" t="s">
        <v>13</v>
      </c>
      <c r="G47" s="25"/>
    </row>
    <row r="48" spans="1:7" ht="23.25" customHeight="1" x14ac:dyDescent="0.25">
      <c r="A48" s="226" t="s">
        <v>51</v>
      </c>
      <c r="B48" s="226"/>
      <c r="C48" s="25"/>
      <c r="D48" s="25"/>
      <c r="E48" s="25"/>
      <c r="F48" s="25"/>
      <c r="G48" s="25"/>
    </row>
    <row r="49" spans="1:7" ht="19.5" customHeight="1" x14ac:dyDescent="0.25">
      <c r="A49" s="25"/>
      <c r="B49" s="25"/>
      <c r="C49" s="25"/>
      <c r="D49" s="25"/>
      <c r="E49" s="25"/>
      <c r="F49" s="25"/>
      <c r="G49" s="25"/>
    </row>
    <row r="50" spans="1:7" x14ac:dyDescent="0.25">
      <c r="A50" s="25"/>
      <c r="B50" s="25"/>
      <c r="C50" s="25"/>
      <c r="D50" s="25"/>
      <c r="E50" s="25"/>
      <c r="F50" s="25"/>
      <c r="G50" s="25"/>
    </row>
    <row r="51" spans="1:7" x14ac:dyDescent="0.25">
      <c r="A51" s="25"/>
      <c r="B51" s="25"/>
      <c r="C51" s="25"/>
      <c r="D51" s="25"/>
      <c r="E51" s="25"/>
      <c r="F51" s="25"/>
      <c r="G51" s="25"/>
    </row>
    <row r="52" spans="1:7" x14ac:dyDescent="0.25">
      <c r="A52" s="25"/>
      <c r="B52" s="25"/>
      <c r="C52" s="25"/>
      <c r="D52" s="25"/>
      <c r="E52" s="25"/>
      <c r="F52" s="25"/>
      <c r="G52" s="25"/>
    </row>
    <row r="53" spans="1:7" x14ac:dyDescent="0.25">
      <c r="A53" s="25"/>
      <c r="B53" s="25"/>
      <c r="C53" s="25"/>
      <c r="D53" s="25"/>
      <c r="E53" s="25"/>
      <c r="F53" s="25"/>
      <c r="G53" s="25"/>
    </row>
    <row r="54" spans="1:7" x14ac:dyDescent="0.25">
      <c r="A54" s="25"/>
      <c r="B54" s="25"/>
      <c r="C54" s="25"/>
      <c r="D54" s="25"/>
      <c r="E54" s="25"/>
      <c r="F54" s="25"/>
      <c r="G54" s="25"/>
    </row>
    <row r="55" spans="1:7" x14ac:dyDescent="0.25">
      <c r="A55" s="25"/>
      <c r="B55" s="25"/>
      <c r="C55" s="25"/>
      <c r="D55" s="25"/>
      <c r="E55" s="25"/>
      <c r="F55" s="25"/>
      <c r="G55" s="25"/>
    </row>
    <row r="56" spans="1:7" x14ac:dyDescent="0.25">
      <c r="A56" s="25"/>
      <c r="B56" s="25"/>
      <c r="C56" s="25"/>
      <c r="D56" s="25"/>
      <c r="E56" s="25"/>
      <c r="F56" s="25"/>
      <c r="G56" s="25"/>
    </row>
    <row r="57" spans="1:7" x14ac:dyDescent="0.25">
      <c r="A57" s="25"/>
      <c r="B57" s="25"/>
      <c r="C57" s="25"/>
      <c r="D57" s="25"/>
      <c r="E57" s="25"/>
      <c r="F57" s="25"/>
      <c r="G57" s="25"/>
    </row>
    <row r="58" spans="1:7" x14ac:dyDescent="0.25">
      <c r="A58" s="25"/>
      <c r="B58" s="25"/>
      <c r="C58" s="25"/>
      <c r="D58" s="25"/>
      <c r="E58" s="25"/>
      <c r="F58" s="25"/>
      <c r="G58" s="25"/>
    </row>
    <row r="59" spans="1:7" x14ac:dyDescent="0.25">
      <c r="A59" s="25"/>
      <c r="B59" s="25"/>
      <c r="C59" s="25"/>
      <c r="D59" s="25"/>
      <c r="E59" s="25"/>
      <c r="F59" s="25"/>
      <c r="G59" s="25"/>
    </row>
    <row r="60" spans="1:7" x14ac:dyDescent="0.25">
      <c r="A60" s="25"/>
      <c r="B60" s="25"/>
      <c r="C60" s="25"/>
      <c r="D60" s="25"/>
      <c r="E60" s="25"/>
      <c r="F60" s="25"/>
      <c r="G60" s="25"/>
    </row>
    <row r="61" spans="1:7" x14ac:dyDescent="0.25">
      <c r="A61" s="25"/>
      <c r="B61" s="25"/>
      <c r="C61" s="25"/>
      <c r="D61" s="25"/>
      <c r="E61" s="25"/>
      <c r="F61" s="25"/>
      <c r="G61" s="25"/>
    </row>
    <row r="62" spans="1:7" x14ac:dyDescent="0.25">
      <c r="A62" s="25"/>
      <c r="B62" s="25"/>
      <c r="C62" s="25"/>
      <c r="D62" s="25"/>
      <c r="E62" s="25"/>
      <c r="F62" s="25"/>
      <c r="G62" s="25"/>
    </row>
    <row r="63" spans="1:7" x14ac:dyDescent="0.25">
      <c r="A63" s="25"/>
      <c r="B63" s="25"/>
      <c r="C63" s="25"/>
      <c r="D63" s="25"/>
      <c r="E63" s="25"/>
      <c r="F63" s="25"/>
      <c r="G63" s="25"/>
    </row>
    <row r="64" spans="1:7" x14ac:dyDescent="0.25">
      <c r="A64" s="25"/>
      <c r="B64" s="25"/>
      <c r="C64" s="25"/>
      <c r="D64" s="25"/>
      <c r="E64" s="25"/>
      <c r="F64" s="25"/>
      <c r="G64" s="25"/>
    </row>
    <row r="65" spans="1:7" x14ac:dyDescent="0.25">
      <c r="A65" s="25"/>
      <c r="B65" s="25"/>
      <c r="C65" s="25"/>
      <c r="D65" s="25"/>
      <c r="E65" s="25"/>
      <c r="F65" s="25"/>
      <c r="G65" s="25"/>
    </row>
    <row r="66" spans="1:7" x14ac:dyDescent="0.25">
      <c r="A66" s="25"/>
      <c r="B66" s="25"/>
      <c r="C66" s="25"/>
      <c r="D66" s="25"/>
      <c r="E66" s="25"/>
      <c r="F66" s="25"/>
      <c r="G66" s="25"/>
    </row>
    <row r="67" spans="1:7" x14ac:dyDescent="0.25">
      <c r="A67" s="25"/>
      <c r="B67" s="25"/>
      <c r="C67" s="25"/>
      <c r="D67" s="25"/>
      <c r="E67" s="25"/>
      <c r="F67" s="25"/>
      <c r="G67" s="25"/>
    </row>
    <row r="68" spans="1:7" x14ac:dyDescent="0.25">
      <c r="A68" s="25"/>
      <c r="B68" s="25"/>
      <c r="C68" s="25"/>
      <c r="D68" s="25"/>
      <c r="E68" s="25"/>
      <c r="F68" s="25"/>
      <c r="G68" s="25"/>
    </row>
    <row r="69" spans="1:7" x14ac:dyDescent="0.25">
      <c r="A69" s="25"/>
      <c r="B69" s="25"/>
      <c r="C69" s="25"/>
      <c r="D69" s="25"/>
      <c r="E69" s="25"/>
      <c r="F69" s="25"/>
      <c r="G69" s="25"/>
    </row>
    <row r="70" spans="1:7" x14ac:dyDescent="0.25">
      <c r="A70" s="25"/>
      <c r="B70" s="25"/>
      <c r="C70" s="25"/>
      <c r="D70" s="25"/>
      <c r="E70" s="25"/>
      <c r="F70" s="25"/>
      <c r="G70" s="25"/>
    </row>
    <row r="71" spans="1:7" x14ac:dyDescent="0.25">
      <c r="A71" s="25"/>
      <c r="B71" s="25"/>
      <c r="C71" s="25"/>
      <c r="D71" s="25"/>
      <c r="E71" s="25"/>
      <c r="F71" s="25"/>
      <c r="G71" s="25"/>
    </row>
    <row r="72" spans="1:7" x14ac:dyDescent="0.25">
      <c r="A72" s="25"/>
      <c r="B72" s="25"/>
      <c r="C72" s="25"/>
      <c r="D72" s="25"/>
      <c r="E72" s="25"/>
      <c r="F72" s="25"/>
      <c r="G72" s="25"/>
    </row>
    <row r="73" spans="1:7" x14ac:dyDescent="0.25">
      <c r="A73" s="25"/>
      <c r="B73" s="25"/>
      <c r="C73" s="25"/>
      <c r="D73" s="25"/>
      <c r="E73" s="25"/>
      <c r="F73" s="25"/>
      <c r="G73" s="25"/>
    </row>
    <row r="74" spans="1:7" x14ac:dyDescent="0.25">
      <c r="A74" s="25"/>
      <c r="B74" s="25"/>
      <c r="C74" s="25"/>
      <c r="D74" s="25"/>
      <c r="E74" s="25"/>
      <c r="F74" s="25"/>
      <c r="G74" s="25"/>
    </row>
    <row r="75" spans="1:7" x14ac:dyDescent="0.25">
      <c r="A75" s="25"/>
      <c r="B75" s="25"/>
      <c r="C75" s="25"/>
      <c r="D75" s="25"/>
      <c r="E75" s="25"/>
      <c r="F75" s="25"/>
      <c r="G75" s="25"/>
    </row>
    <row r="76" spans="1:7" x14ac:dyDescent="0.25">
      <c r="A76" s="25"/>
      <c r="B76" s="25"/>
      <c r="C76" s="25"/>
      <c r="D76" s="25"/>
      <c r="E76" s="25"/>
      <c r="F76" s="25"/>
      <c r="G76" s="25"/>
    </row>
    <row r="77" spans="1:7" x14ac:dyDescent="0.25">
      <c r="A77" s="25"/>
      <c r="B77" s="25"/>
      <c r="C77" s="25"/>
      <c r="D77" s="25"/>
      <c r="E77" s="25"/>
      <c r="F77" s="25"/>
      <c r="G77" s="25"/>
    </row>
    <row r="78" spans="1:7" x14ac:dyDescent="0.25">
      <c r="A78" s="25"/>
      <c r="B78" s="25"/>
      <c r="C78" s="25"/>
      <c r="D78" s="25"/>
      <c r="E78" s="25"/>
      <c r="F78" s="25"/>
      <c r="G78" s="25"/>
    </row>
    <row r="79" spans="1:7" x14ac:dyDescent="0.25">
      <c r="A79" s="25"/>
      <c r="B79" s="25"/>
      <c r="C79" s="25"/>
      <c r="D79" s="25"/>
      <c r="E79" s="25"/>
      <c r="F79" s="25"/>
      <c r="G79" s="25"/>
    </row>
    <row r="80" spans="1:7" x14ac:dyDescent="0.25">
      <c r="A80" s="25"/>
      <c r="B80" s="25"/>
      <c r="C80" s="25"/>
      <c r="D80" s="25"/>
      <c r="E80" s="25"/>
      <c r="F80" s="25"/>
      <c r="G80" s="25"/>
    </row>
    <row r="81" spans="1:7" x14ac:dyDescent="0.25">
      <c r="A81" s="25"/>
      <c r="B81" s="25"/>
      <c r="C81" s="25"/>
      <c r="D81" s="25"/>
      <c r="E81" s="25"/>
      <c r="F81" s="25"/>
      <c r="G81" s="25"/>
    </row>
    <row r="82" spans="1:7" x14ac:dyDescent="0.25">
      <c r="A82" s="25"/>
      <c r="B82" s="25"/>
      <c r="C82" s="25"/>
      <c r="D82" s="25"/>
      <c r="E82" s="25"/>
      <c r="F82" s="25"/>
      <c r="G82" s="25"/>
    </row>
    <row r="83" spans="1:7" x14ac:dyDescent="0.25">
      <c r="A83" s="25"/>
      <c r="B83" s="25"/>
      <c r="C83" s="25"/>
      <c r="D83" s="25"/>
      <c r="E83" s="25"/>
      <c r="F83" s="25"/>
      <c r="G83" s="25"/>
    </row>
    <row r="84" spans="1:7" x14ac:dyDescent="0.25">
      <c r="A84" s="25"/>
      <c r="B84" s="25"/>
      <c r="C84" s="25"/>
      <c r="D84" s="25"/>
      <c r="E84" s="25"/>
      <c r="F84" s="25"/>
      <c r="G84" s="25"/>
    </row>
    <row r="85" spans="1:7" x14ac:dyDescent="0.25">
      <c r="A85" s="25"/>
      <c r="B85" s="25"/>
      <c r="C85" s="25"/>
      <c r="D85" s="25"/>
      <c r="E85" s="25"/>
      <c r="F85" s="25"/>
      <c r="G85" s="25"/>
    </row>
    <row r="86" spans="1:7" x14ac:dyDescent="0.25">
      <c r="A86" s="25"/>
      <c r="B86" s="25"/>
      <c r="C86" s="25"/>
      <c r="D86" s="25"/>
      <c r="E86" s="25"/>
      <c r="F86" s="25"/>
      <c r="G86" s="25"/>
    </row>
    <row r="87" spans="1:7" x14ac:dyDescent="0.25">
      <c r="A87" s="25"/>
      <c r="B87" s="25"/>
      <c r="C87" s="25"/>
      <c r="D87" s="25"/>
      <c r="E87" s="25"/>
      <c r="F87" s="25"/>
      <c r="G87" s="25"/>
    </row>
    <row r="88" spans="1:7" x14ac:dyDescent="0.25">
      <c r="A88" s="25"/>
      <c r="B88" s="25"/>
      <c r="C88" s="25"/>
      <c r="D88" s="25"/>
      <c r="E88" s="25"/>
      <c r="F88" s="25"/>
      <c r="G88" s="25"/>
    </row>
    <row r="89" spans="1:7" x14ac:dyDescent="0.25">
      <c r="A89" s="25"/>
      <c r="B89" s="25"/>
      <c r="C89" s="25"/>
      <c r="D89" s="25"/>
      <c r="E89" s="25"/>
      <c r="F89" s="25"/>
      <c r="G89" s="25"/>
    </row>
    <row r="90" spans="1:7" x14ac:dyDescent="0.25">
      <c r="A90" s="25"/>
      <c r="B90" s="25"/>
      <c r="C90" s="25"/>
      <c r="D90" s="25"/>
      <c r="E90" s="25"/>
      <c r="F90" s="25"/>
      <c r="G90" s="25"/>
    </row>
    <row r="91" spans="1:7" x14ac:dyDescent="0.25">
      <c r="A91" s="25"/>
      <c r="B91" s="25"/>
      <c r="C91" s="25"/>
      <c r="D91" s="25"/>
      <c r="E91" s="25"/>
      <c r="F91" s="25"/>
      <c r="G91" s="25"/>
    </row>
    <row r="92" spans="1:7" x14ac:dyDescent="0.25">
      <c r="A92" s="25"/>
      <c r="B92" s="25"/>
      <c r="C92" s="25"/>
      <c r="D92" s="25"/>
      <c r="E92" s="25"/>
      <c r="F92" s="25"/>
      <c r="G92" s="25"/>
    </row>
    <row r="93" spans="1:7" x14ac:dyDescent="0.25">
      <c r="A93" s="25"/>
      <c r="B93" s="25"/>
      <c r="C93" s="25"/>
      <c r="D93" s="25"/>
      <c r="E93" s="25"/>
      <c r="F93" s="25"/>
      <c r="G93" s="25"/>
    </row>
    <row r="94" spans="1:7" x14ac:dyDescent="0.25">
      <c r="A94" s="25"/>
      <c r="B94" s="25"/>
      <c r="C94" s="25"/>
      <c r="D94" s="25"/>
      <c r="E94" s="25"/>
      <c r="F94" s="25"/>
      <c r="G94" s="25"/>
    </row>
    <row r="95" spans="1:7" x14ac:dyDescent="0.25">
      <c r="A95" s="25"/>
      <c r="B95" s="25"/>
      <c r="C95" s="25"/>
      <c r="D95" s="25"/>
      <c r="E95" s="25"/>
      <c r="F95" s="25"/>
      <c r="G95" s="25"/>
    </row>
    <row r="96" spans="1:7" x14ac:dyDescent="0.25">
      <c r="A96" s="25"/>
      <c r="B96" s="25"/>
      <c r="C96" s="25"/>
      <c r="D96" s="25"/>
      <c r="E96" s="25"/>
      <c r="F96" s="25"/>
      <c r="G96" s="25"/>
    </row>
    <row r="97" spans="1:7" x14ac:dyDescent="0.25">
      <c r="A97" s="25"/>
      <c r="B97" s="25"/>
      <c r="C97" s="25"/>
      <c r="D97" s="25"/>
      <c r="E97" s="25"/>
      <c r="F97" s="25"/>
      <c r="G97" s="25"/>
    </row>
    <row r="98" spans="1:7" x14ac:dyDescent="0.25">
      <c r="A98" s="25"/>
      <c r="B98" s="25"/>
      <c r="C98" s="25"/>
      <c r="D98" s="25"/>
      <c r="E98" s="25"/>
      <c r="F98" s="25"/>
      <c r="G98" s="25"/>
    </row>
    <row r="99" spans="1:7" x14ac:dyDescent="0.25">
      <c r="A99" s="25"/>
      <c r="B99" s="25"/>
      <c r="C99" s="25"/>
      <c r="D99" s="25"/>
      <c r="E99" s="25"/>
      <c r="F99" s="25"/>
      <c r="G99" s="25"/>
    </row>
    <row r="100" spans="1:7" x14ac:dyDescent="0.25">
      <c r="A100" s="25"/>
      <c r="B100" s="25"/>
      <c r="C100" s="25"/>
      <c r="D100" s="25"/>
      <c r="E100" s="25"/>
      <c r="F100" s="25"/>
      <c r="G100" s="25"/>
    </row>
    <row r="101" spans="1:7" x14ac:dyDescent="0.25">
      <c r="A101" s="25"/>
      <c r="B101" s="25"/>
      <c r="C101" s="25"/>
      <c r="D101" s="25"/>
      <c r="E101" s="25"/>
      <c r="F101" s="25"/>
      <c r="G101" s="25"/>
    </row>
    <row r="102" spans="1:7" x14ac:dyDescent="0.25">
      <c r="A102" s="25"/>
      <c r="B102" s="25"/>
      <c r="C102" s="25"/>
      <c r="D102" s="25"/>
      <c r="E102" s="25"/>
      <c r="F102" s="25"/>
      <c r="G102" s="25"/>
    </row>
    <row r="103" spans="1:7" x14ac:dyDescent="0.25">
      <c r="A103" s="25"/>
      <c r="B103" s="25"/>
      <c r="C103" s="25"/>
      <c r="D103" s="25"/>
      <c r="E103" s="25"/>
      <c r="F103" s="25"/>
      <c r="G103" s="25"/>
    </row>
    <row r="104" spans="1:7" x14ac:dyDescent="0.25">
      <c r="A104" s="25"/>
      <c r="B104" s="25"/>
      <c r="C104" s="25"/>
      <c r="D104" s="25"/>
      <c r="E104" s="25"/>
      <c r="F104" s="25"/>
      <c r="G104" s="25"/>
    </row>
    <row r="105" spans="1:7" x14ac:dyDescent="0.25">
      <c r="A105" s="25"/>
      <c r="B105" s="25"/>
      <c r="C105" s="25"/>
      <c r="D105" s="25"/>
      <c r="E105" s="25"/>
      <c r="F105" s="25"/>
      <c r="G105" s="25"/>
    </row>
    <row r="106" spans="1:7" x14ac:dyDescent="0.25">
      <c r="A106" s="25"/>
      <c r="B106" s="25"/>
      <c r="C106" s="25"/>
      <c r="D106" s="25"/>
      <c r="E106" s="25"/>
      <c r="F106" s="25"/>
      <c r="G106" s="25"/>
    </row>
    <row r="107" spans="1:7" x14ac:dyDescent="0.25">
      <c r="A107" s="25"/>
      <c r="B107" s="25"/>
      <c r="C107" s="25"/>
      <c r="D107" s="25"/>
      <c r="E107" s="25"/>
      <c r="F107" s="25"/>
      <c r="G107" s="25"/>
    </row>
    <row r="108" spans="1:7" x14ac:dyDescent="0.25">
      <c r="A108" s="25"/>
      <c r="B108" s="25"/>
      <c r="C108" s="25"/>
      <c r="D108" s="25"/>
      <c r="E108" s="25"/>
      <c r="F108" s="25"/>
      <c r="G108" s="25"/>
    </row>
    <row r="109" spans="1:7" x14ac:dyDescent="0.25">
      <c r="A109" s="25"/>
      <c r="B109" s="25"/>
      <c r="C109" s="25"/>
      <c r="D109" s="25"/>
      <c r="E109" s="25"/>
      <c r="F109" s="25"/>
      <c r="G109" s="25"/>
    </row>
    <row r="110" spans="1:7" x14ac:dyDescent="0.25">
      <c r="A110" s="25"/>
      <c r="B110" s="25"/>
      <c r="C110" s="25"/>
      <c r="D110" s="25"/>
      <c r="E110" s="25"/>
      <c r="F110" s="25"/>
      <c r="G110" s="25"/>
    </row>
    <row r="111" spans="1:7" x14ac:dyDescent="0.25">
      <c r="A111" s="25"/>
      <c r="B111" s="25"/>
      <c r="C111" s="25"/>
      <c r="D111" s="25"/>
      <c r="E111" s="25"/>
      <c r="F111" s="25"/>
      <c r="G111" s="25"/>
    </row>
    <row r="112" spans="1:7" x14ac:dyDescent="0.25">
      <c r="A112" s="25"/>
      <c r="B112" s="25"/>
      <c r="C112" s="25"/>
      <c r="D112" s="25"/>
      <c r="E112" s="25"/>
      <c r="F112" s="25"/>
      <c r="G112" s="25"/>
    </row>
  </sheetData>
  <mergeCells count="13">
    <mergeCell ref="A48:B48"/>
    <mergeCell ref="A41:A44"/>
    <mergeCell ref="A7:A15"/>
    <mergeCell ref="A28:A34"/>
    <mergeCell ref="A35:A40"/>
    <mergeCell ref="A16:A27"/>
    <mergeCell ref="A1:F1"/>
    <mergeCell ref="A2:F2"/>
    <mergeCell ref="A3:F3"/>
    <mergeCell ref="A4:A5"/>
    <mergeCell ref="B4:B5"/>
    <mergeCell ref="C4:D4"/>
    <mergeCell ref="E4:F4"/>
  </mergeCells>
  <pageMargins left="0.25" right="0.25" top="0.75" bottom="0.75" header="0.3" footer="0.3"/>
  <pageSetup paperSize="5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49F81-3727-4635-A63A-21BF2A3C72DA}">
  <sheetPr>
    <tabColor rgb="FF92D050"/>
  </sheetPr>
  <dimension ref="A1:J49"/>
  <sheetViews>
    <sheetView zoomScaleNormal="100" workbookViewId="0">
      <selection activeCell="A17" sqref="A17:A30"/>
    </sheetView>
  </sheetViews>
  <sheetFormatPr defaultRowHeight="12" x14ac:dyDescent="0.2"/>
  <cols>
    <col min="1" max="1" width="31.5703125" style="38" bestFit="1" customWidth="1"/>
    <col min="2" max="2" width="49" style="38" bestFit="1" customWidth="1"/>
    <col min="3" max="3" width="15.5703125" style="38" customWidth="1"/>
    <col min="4" max="4" width="8.42578125" style="38" customWidth="1"/>
    <col min="5" max="5" width="9.140625" style="38"/>
    <col min="6" max="6" width="9.85546875" style="38" customWidth="1"/>
    <col min="7" max="16384" width="9.140625" style="38"/>
  </cols>
  <sheetData>
    <row r="1" spans="1:10" ht="18.75" x14ac:dyDescent="0.2">
      <c r="A1" s="247" t="s">
        <v>52</v>
      </c>
      <c r="B1" s="247"/>
      <c r="C1" s="247"/>
      <c r="D1" s="247"/>
      <c r="E1" s="247"/>
      <c r="F1" s="247"/>
      <c r="G1" s="247"/>
      <c r="H1" s="37"/>
      <c r="I1" s="37"/>
      <c r="J1" s="37"/>
    </row>
    <row r="2" spans="1:10" ht="18.75" x14ac:dyDescent="0.2">
      <c r="A2" s="247" t="s">
        <v>1</v>
      </c>
      <c r="B2" s="247"/>
      <c r="C2" s="247"/>
      <c r="D2" s="247"/>
      <c r="E2" s="247"/>
      <c r="F2" s="247"/>
      <c r="G2" s="247"/>
      <c r="H2" s="39"/>
      <c r="I2" s="39"/>
      <c r="J2" s="39"/>
    </row>
    <row r="3" spans="1:10" ht="18.75" x14ac:dyDescent="0.2">
      <c r="A3" s="248" t="s">
        <v>272</v>
      </c>
      <c r="B3" s="248"/>
      <c r="C3" s="248"/>
      <c r="D3" s="248"/>
      <c r="E3" s="248"/>
      <c r="F3" s="248"/>
      <c r="G3" s="248"/>
      <c r="H3" s="39"/>
      <c r="I3" s="39"/>
      <c r="J3" s="39"/>
    </row>
    <row r="4" spans="1:10" ht="12.75" x14ac:dyDescent="0.2">
      <c r="A4" s="249" t="s">
        <v>53</v>
      </c>
      <c r="B4" s="249" t="s">
        <v>54</v>
      </c>
      <c r="C4" s="250"/>
      <c r="D4" s="253" t="s">
        <v>55</v>
      </c>
      <c r="E4" s="254"/>
      <c r="F4" s="253" t="s">
        <v>56</v>
      </c>
      <c r="G4" s="254"/>
      <c r="H4" s="39"/>
      <c r="I4" s="39"/>
      <c r="J4" s="39"/>
    </row>
    <row r="5" spans="1:10" ht="25.5" x14ac:dyDescent="0.2">
      <c r="A5" s="246"/>
      <c r="B5" s="251"/>
      <c r="C5" s="252"/>
      <c r="D5" s="90" t="s">
        <v>57</v>
      </c>
      <c r="E5" s="90" t="s">
        <v>58</v>
      </c>
      <c r="F5" s="90" t="s">
        <v>57</v>
      </c>
      <c r="G5" s="109" t="s">
        <v>58</v>
      </c>
      <c r="H5" s="37"/>
      <c r="I5" s="37"/>
      <c r="J5" s="37"/>
    </row>
    <row r="6" spans="1:10" ht="14.25" customHeight="1" x14ac:dyDescent="0.2">
      <c r="A6" s="152" t="s">
        <v>59</v>
      </c>
      <c r="B6" s="237" t="s">
        <v>10</v>
      </c>
      <c r="C6" s="244"/>
      <c r="D6" s="166">
        <v>0</v>
      </c>
      <c r="E6" s="166">
        <f>SUM(E7,E17,E31,E37)</f>
        <v>0</v>
      </c>
      <c r="F6" s="166">
        <v>6</v>
      </c>
      <c r="G6" s="166">
        <v>196</v>
      </c>
      <c r="H6" s="37"/>
      <c r="I6" s="37"/>
      <c r="J6" s="37"/>
    </row>
    <row r="7" spans="1:10" ht="12.75" x14ac:dyDescent="0.2">
      <c r="A7" s="237" t="s">
        <v>11</v>
      </c>
      <c r="B7" s="237" t="s">
        <v>10</v>
      </c>
      <c r="C7" s="238"/>
      <c r="D7" s="143">
        <f t="shared" ref="D7:E7" si="0">SUM(D8:D16)</f>
        <v>0</v>
      </c>
      <c r="E7" s="143">
        <f t="shared" si="0"/>
        <v>0</v>
      </c>
      <c r="F7" s="143">
        <v>0</v>
      </c>
      <c r="G7" s="143">
        <v>33</v>
      </c>
      <c r="H7" s="113"/>
    </row>
    <row r="8" spans="1:10" ht="12.75" x14ac:dyDescent="0.2">
      <c r="A8" s="245"/>
      <c r="B8" s="159" t="s">
        <v>12</v>
      </c>
      <c r="C8" s="58"/>
      <c r="D8" s="76" t="s">
        <v>13</v>
      </c>
      <c r="E8" s="144" t="s">
        <v>13</v>
      </c>
      <c r="F8" s="76" t="s">
        <v>13</v>
      </c>
      <c r="G8" s="144" t="s">
        <v>13</v>
      </c>
    </row>
    <row r="9" spans="1:10" ht="12.75" x14ac:dyDescent="0.2">
      <c r="A9" s="245"/>
      <c r="B9" s="159" t="s">
        <v>14</v>
      </c>
      <c r="C9" s="58"/>
      <c r="D9" s="76" t="s">
        <v>13</v>
      </c>
      <c r="E9" s="144" t="s">
        <v>13</v>
      </c>
      <c r="F9" s="76" t="s">
        <v>13</v>
      </c>
      <c r="G9" s="144" t="s">
        <v>13</v>
      </c>
    </row>
    <row r="10" spans="1:10" ht="12.75" x14ac:dyDescent="0.2">
      <c r="A10" s="245"/>
      <c r="B10" s="159" t="s">
        <v>60</v>
      </c>
      <c r="C10" s="58"/>
      <c r="D10" s="76" t="s">
        <v>13</v>
      </c>
      <c r="E10" s="144" t="s">
        <v>13</v>
      </c>
      <c r="F10" s="76" t="s">
        <v>13</v>
      </c>
      <c r="G10" s="144" t="s">
        <v>13</v>
      </c>
    </row>
    <row r="11" spans="1:10" ht="25.5" x14ac:dyDescent="0.2">
      <c r="A11" s="245"/>
      <c r="B11" s="159" t="s">
        <v>61</v>
      </c>
      <c r="C11" s="58"/>
      <c r="D11" s="76" t="s">
        <v>13</v>
      </c>
      <c r="E11" s="144" t="s">
        <v>13</v>
      </c>
      <c r="F11" s="76" t="s">
        <v>13</v>
      </c>
      <c r="G11" s="144" t="s">
        <v>13</v>
      </c>
    </row>
    <row r="12" spans="1:10" ht="12.75" x14ac:dyDescent="0.2">
      <c r="A12" s="245"/>
      <c r="B12" s="159" t="s">
        <v>16</v>
      </c>
      <c r="C12" s="58"/>
      <c r="D12" s="76" t="s">
        <v>13</v>
      </c>
      <c r="E12" s="144" t="s">
        <v>13</v>
      </c>
      <c r="F12" s="76" t="s">
        <v>13</v>
      </c>
      <c r="G12" s="144" t="s">
        <v>13</v>
      </c>
    </row>
    <row r="13" spans="1:10" ht="12.75" x14ac:dyDescent="0.2">
      <c r="A13" s="245"/>
      <c r="B13" s="159" t="s">
        <v>17</v>
      </c>
      <c r="C13" s="58"/>
      <c r="D13" s="76" t="s">
        <v>13</v>
      </c>
      <c r="E13" s="144" t="s">
        <v>13</v>
      </c>
      <c r="F13" s="144" t="s">
        <v>13</v>
      </c>
      <c r="G13" s="144" t="s">
        <v>13</v>
      </c>
    </row>
    <row r="14" spans="1:10" ht="12.75" x14ac:dyDescent="0.2">
      <c r="A14" s="245"/>
      <c r="B14" s="159" t="s">
        <v>18</v>
      </c>
      <c r="C14" s="58"/>
      <c r="D14" s="144">
        <v>0</v>
      </c>
      <c r="E14" s="144">
        <v>0</v>
      </c>
      <c r="F14" s="144">
        <v>0</v>
      </c>
      <c r="G14" s="144">
        <v>33</v>
      </c>
    </row>
    <row r="15" spans="1:10" ht="12.75" x14ac:dyDescent="0.2">
      <c r="A15" s="245"/>
      <c r="B15" s="159" t="s">
        <v>19</v>
      </c>
      <c r="C15" s="58"/>
      <c r="D15" s="76" t="s">
        <v>13</v>
      </c>
      <c r="E15" s="144" t="s">
        <v>13</v>
      </c>
      <c r="F15" s="88" t="s">
        <v>13</v>
      </c>
      <c r="G15" s="144" t="s">
        <v>13</v>
      </c>
    </row>
    <row r="16" spans="1:10" ht="12.75" x14ac:dyDescent="0.2">
      <c r="A16" s="246"/>
      <c r="B16" s="159" t="s">
        <v>20</v>
      </c>
      <c r="C16" s="58"/>
      <c r="D16" s="76" t="s">
        <v>13</v>
      </c>
      <c r="E16" s="76" t="s">
        <v>13</v>
      </c>
      <c r="F16" s="76" t="s">
        <v>13</v>
      </c>
      <c r="G16" s="76" t="s">
        <v>13</v>
      </c>
    </row>
    <row r="17" spans="1:8" ht="15.75" customHeight="1" x14ac:dyDescent="0.2">
      <c r="A17" s="234" t="s">
        <v>21</v>
      </c>
      <c r="B17" s="237" t="s">
        <v>10</v>
      </c>
      <c r="C17" s="238"/>
      <c r="D17" s="143">
        <v>0</v>
      </c>
      <c r="E17" s="143">
        <v>0</v>
      </c>
      <c r="F17" s="143">
        <v>1</v>
      </c>
      <c r="G17" s="143">
        <v>146</v>
      </c>
      <c r="H17" s="113"/>
    </row>
    <row r="18" spans="1:8" ht="25.5" x14ac:dyDescent="0.2">
      <c r="A18" s="235"/>
      <c r="B18" s="159" t="s">
        <v>62</v>
      </c>
      <c r="C18" s="58"/>
      <c r="D18" s="76" t="s">
        <v>13</v>
      </c>
      <c r="E18" s="144" t="s">
        <v>13</v>
      </c>
      <c r="F18" s="76" t="s">
        <v>13</v>
      </c>
      <c r="G18" s="144" t="s">
        <v>13</v>
      </c>
    </row>
    <row r="19" spans="1:8" ht="12.75" x14ac:dyDescent="0.2">
      <c r="A19" s="235"/>
      <c r="B19" s="159" t="s">
        <v>23</v>
      </c>
      <c r="C19" s="58"/>
      <c r="D19" s="76" t="s">
        <v>13</v>
      </c>
      <c r="E19" s="76" t="s">
        <v>13</v>
      </c>
      <c r="F19" s="76" t="s">
        <v>13</v>
      </c>
      <c r="G19" s="76" t="s">
        <v>13</v>
      </c>
    </row>
    <row r="20" spans="1:8" ht="12.75" x14ac:dyDescent="0.2">
      <c r="A20" s="235"/>
      <c r="B20" s="159" t="s">
        <v>63</v>
      </c>
      <c r="C20" s="58"/>
      <c r="D20" s="76" t="s">
        <v>13</v>
      </c>
      <c r="E20" s="76" t="s">
        <v>13</v>
      </c>
      <c r="F20" s="76" t="s">
        <v>13</v>
      </c>
      <c r="G20" s="76" t="s">
        <v>13</v>
      </c>
    </row>
    <row r="21" spans="1:8" ht="12.75" x14ac:dyDescent="0.2">
      <c r="A21" s="235"/>
      <c r="B21" s="159" t="s">
        <v>64</v>
      </c>
      <c r="C21" s="58"/>
      <c r="D21" s="76" t="s">
        <v>13</v>
      </c>
      <c r="E21" s="76" t="s">
        <v>13</v>
      </c>
      <c r="F21" s="76" t="s">
        <v>13</v>
      </c>
      <c r="G21" s="76" t="s">
        <v>13</v>
      </c>
    </row>
    <row r="22" spans="1:8" ht="12.75" x14ac:dyDescent="0.2">
      <c r="A22" s="235"/>
      <c r="B22" s="159" t="s">
        <v>65</v>
      </c>
      <c r="C22" s="58"/>
      <c r="D22" s="76" t="s">
        <v>13</v>
      </c>
      <c r="E22" s="76" t="s">
        <v>13</v>
      </c>
      <c r="F22" s="76" t="s">
        <v>13</v>
      </c>
      <c r="G22" s="76" t="s">
        <v>13</v>
      </c>
    </row>
    <row r="23" spans="1:8" ht="12.75" x14ac:dyDescent="0.2">
      <c r="A23" s="235"/>
      <c r="B23" s="54" t="s">
        <v>24</v>
      </c>
      <c r="C23" s="58"/>
      <c r="D23" s="76" t="s">
        <v>13</v>
      </c>
      <c r="E23" s="76" t="s">
        <v>13</v>
      </c>
      <c r="F23" s="76" t="s">
        <v>13</v>
      </c>
      <c r="G23" s="76" t="s">
        <v>13</v>
      </c>
    </row>
    <row r="24" spans="1:8" ht="12.75" x14ac:dyDescent="0.2">
      <c r="A24" s="239"/>
      <c r="B24" s="49" t="s">
        <v>66</v>
      </c>
      <c r="C24" s="89"/>
      <c r="D24" s="88">
        <v>0</v>
      </c>
      <c r="E24" s="88">
        <v>0</v>
      </c>
      <c r="F24" s="88">
        <v>1</v>
      </c>
      <c r="G24" s="88">
        <f>SUM(G25:G27)</f>
        <v>146</v>
      </c>
    </row>
    <row r="25" spans="1:8" ht="12.75" x14ac:dyDescent="0.2">
      <c r="A25" s="239"/>
      <c r="B25" s="141" t="s">
        <v>67</v>
      </c>
      <c r="C25" s="89"/>
      <c r="D25" s="88" t="s">
        <v>13</v>
      </c>
      <c r="E25" s="88">
        <v>0</v>
      </c>
      <c r="F25" s="88" t="s">
        <v>13</v>
      </c>
      <c r="G25" s="88">
        <v>5</v>
      </c>
    </row>
    <row r="26" spans="1:8" ht="12.75" x14ac:dyDescent="0.2">
      <c r="A26" s="239"/>
      <c r="B26" s="141" t="s">
        <v>68</v>
      </c>
      <c r="C26" s="89"/>
      <c r="D26" s="88" t="s">
        <v>13</v>
      </c>
      <c r="E26" s="88">
        <v>0</v>
      </c>
      <c r="F26" s="88" t="s">
        <v>13</v>
      </c>
      <c r="G26" s="88">
        <v>27</v>
      </c>
    </row>
    <row r="27" spans="1:8" ht="12.75" x14ac:dyDescent="0.2">
      <c r="A27" s="239"/>
      <c r="B27" s="141" t="s">
        <v>69</v>
      </c>
      <c r="C27" s="89"/>
      <c r="D27" s="88">
        <v>0</v>
      </c>
      <c r="E27" s="88">
        <v>0</v>
      </c>
      <c r="F27" s="88">
        <v>1</v>
      </c>
      <c r="G27" s="88">
        <v>114</v>
      </c>
    </row>
    <row r="28" spans="1:8" ht="12.75" x14ac:dyDescent="0.2">
      <c r="A28" s="235"/>
      <c r="B28" s="130" t="s">
        <v>70</v>
      </c>
      <c r="C28" s="58"/>
      <c r="D28" s="76" t="s">
        <v>13</v>
      </c>
      <c r="E28" s="144" t="s">
        <v>13</v>
      </c>
      <c r="F28" s="144" t="s">
        <v>13</v>
      </c>
      <c r="G28" s="144" t="s">
        <v>13</v>
      </c>
    </row>
    <row r="29" spans="1:8" ht="12.75" x14ac:dyDescent="0.2">
      <c r="A29" s="235"/>
      <c r="B29" s="159" t="s">
        <v>30</v>
      </c>
      <c r="C29" s="89"/>
      <c r="D29" s="76" t="s">
        <v>13</v>
      </c>
      <c r="E29" s="144" t="s">
        <v>13</v>
      </c>
      <c r="F29" s="76" t="s">
        <v>13</v>
      </c>
      <c r="G29" s="144" t="s">
        <v>13</v>
      </c>
    </row>
    <row r="30" spans="1:8" ht="12.75" x14ac:dyDescent="0.2">
      <c r="A30" s="236"/>
      <c r="B30" s="159" t="s">
        <v>71</v>
      </c>
      <c r="C30" s="58"/>
      <c r="D30" s="76" t="s">
        <v>13</v>
      </c>
      <c r="E30" s="144" t="s">
        <v>13</v>
      </c>
      <c r="F30" s="76" t="s">
        <v>13</v>
      </c>
      <c r="G30" s="144" t="s">
        <v>13</v>
      </c>
    </row>
    <row r="31" spans="1:8" ht="12.75" x14ac:dyDescent="0.2">
      <c r="A31" s="234" t="s">
        <v>40</v>
      </c>
      <c r="B31" s="237" t="s">
        <v>10</v>
      </c>
      <c r="C31" s="238"/>
      <c r="D31" s="143">
        <f t="shared" ref="D31:E31" si="1">SUM(D32:D35)</f>
        <v>0</v>
      </c>
      <c r="E31" s="143">
        <f t="shared" si="1"/>
        <v>0</v>
      </c>
      <c r="F31" s="143">
        <v>5</v>
      </c>
      <c r="G31" s="143">
        <v>17</v>
      </c>
      <c r="H31" s="113"/>
    </row>
    <row r="32" spans="1:8" ht="12.75" x14ac:dyDescent="0.2">
      <c r="A32" s="235"/>
      <c r="B32" s="159" t="s">
        <v>41</v>
      </c>
      <c r="C32" s="58"/>
      <c r="D32" s="76" t="s">
        <v>13</v>
      </c>
      <c r="E32" s="76" t="s">
        <v>13</v>
      </c>
      <c r="F32" s="76" t="s">
        <v>13</v>
      </c>
      <c r="G32" s="76" t="s">
        <v>13</v>
      </c>
    </row>
    <row r="33" spans="1:8" ht="12.75" x14ac:dyDescent="0.2">
      <c r="A33" s="235"/>
      <c r="B33" s="159" t="s">
        <v>42</v>
      </c>
      <c r="C33" s="58"/>
      <c r="D33" s="76" t="s">
        <v>13</v>
      </c>
      <c r="E33" s="76" t="s">
        <v>13</v>
      </c>
      <c r="F33" s="76" t="s">
        <v>13</v>
      </c>
      <c r="G33" s="76" t="s">
        <v>13</v>
      </c>
    </row>
    <row r="34" spans="1:8" ht="12.75" x14ac:dyDescent="0.2">
      <c r="A34" s="235"/>
      <c r="B34" s="159" t="s">
        <v>72</v>
      </c>
      <c r="C34" s="58"/>
      <c r="D34" s="76" t="s">
        <v>13</v>
      </c>
      <c r="E34" s="144" t="s">
        <v>13</v>
      </c>
      <c r="F34" s="144" t="s">
        <v>13</v>
      </c>
      <c r="G34" s="144" t="s">
        <v>13</v>
      </c>
    </row>
    <row r="35" spans="1:8" ht="12.75" x14ac:dyDescent="0.2">
      <c r="A35" s="235"/>
      <c r="B35" s="159" t="s">
        <v>44</v>
      </c>
      <c r="C35" s="58"/>
      <c r="D35" s="144">
        <v>0</v>
      </c>
      <c r="E35" s="144">
        <v>0</v>
      </c>
      <c r="F35" s="144">
        <v>5</v>
      </c>
      <c r="G35" s="144">
        <v>17</v>
      </c>
    </row>
    <row r="36" spans="1:8" ht="12.75" x14ac:dyDescent="0.2">
      <c r="A36" s="236"/>
      <c r="B36" s="159" t="s">
        <v>71</v>
      </c>
      <c r="C36" s="58"/>
      <c r="D36" s="76" t="s">
        <v>13</v>
      </c>
      <c r="E36" s="144">
        <v>0</v>
      </c>
      <c r="F36" s="76" t="s">
        <v>13</v>
      </c>
      <c r="G36" s="144">
        <v>0</v>
      </c>
    </row>
    <row r="37" spans="1:8" ht="12.75" x14ac:dyDescent="0.2">
      <c r="A37" s="234" t="s">
        <v>33</v>
      </c>
      <c r="B37" s="237" t="s">
        <v>10</v>
      </c>
      <c r="C37" s="238"/>
      <c r="D37" s="76" t="s">
        <v>13</v>
      </c>
      <c r="E37" s="143" t="s">
        <v>13</v>
      </c>
      <c r="F37" s="76" t="s">
        <v>13</v>
      </c>
      <c r="G37" s="143" t="s">
        <v>13</v>
      </c>
      <c r="H37" s="113"/>
    </row>
    <row r="38" spans="1:8" ht="12.75" x14ac:dyDescent="0.2">
      <c r="A38" s="235"/>
      <c r="B38" s="159" t="s">
        <v>34</v>
      </c>
      <c r="C38" s="58"/>
      <c r="D38" s="76" t="s">
        <v>13</v>
      </c>
      <c r="E38" s="143" t="s">
        <v>13</v>
      </c>
      <c r="F38" s="76" t="s">
        <v>13</v>
      </c>
      <c r="G38" s="76" t="s">
        <v>13</v>
      </c>
    </row>
    <row r="39" spans="1:8" ht="12.75" x14ac:dyDescent="0.2">
      <c r="A39" s="235"/>
      <c r="B39" s="159" t="s">
        <v>35</v>
      </c>
      <c r="C39" s="58"/>
      <c r="D39" s="76" t="s">
        <v>13</v>
      </c>
      <c r="E39" s="143" t="s">
        <v>13</v>
      </c>
      <c r="F39" s="76" t="s">
        <v>13</v>
      </c>
      <c r="G39" s="144" t="s">
        <v>13</v>
      </c>
    </row>
    <row r="40" spans="1:8" ht="12.75" x14ac:dyDescent="0.2">
      <c r="A40" s="235"/>
      <c r="B40" s="159" t="s">
        <v>73</v>
      </c>
      <c r="C40" s="58"/>
      <c r="D40" s="76" t="s">
        <v>13</v>
      </c>
      <c r="E40" s="143" t="s">
        <v>13</v>
      </c>
      <c r="F40" s="76" t="s">
        <v>13</v>
      </c>
      <c r="G40" s="144" t="s">
        <v>13</v>
      </c>
    </row>
    <row r="41" spans="1:8" ht="12.75" x14ac:dyDescent="0.2">
      <c r="A41" s="235"/>
      <c r="B41" s="54" t="s">
        <v>74</v>
      </c>
      <c r="C41" s="58"/>
      <c r="D41" s="76" t="s">
        <v>13</v>
      </c>
      <c r="E41" s="143" t="s">
        <v>13</v>
      </c>
      <c r="F41" s="76" t="s">
        <v>13</v>
      </c>
      <c r="G41" s="144" t="s">
        <v>13</v>
      </c>
    </row>
    <row r="42" spans="1:8" ht="25.5" customHeight="1" x14ac:dyDescent="0.2">
      <c r="A42" s="239"/>
      <c r="B42" s="49" t="s">
        <v>75</v>
      </c>
      <c r="C42" s="89"/>
      <c r="D42" s="76" t="s">
        <v>13</v>
      </c>
      <c r="E42" s="143" t="s">
        <v>13</v>
      </c>
      <c r="F42" s="76" t="s">
        <v>13</v>
      </c>
      <c r="G42" s="144">
        <v>0</v>
      </c>
    </row>
    <row r="43" spans="1:8" ht="25.5" customHeight="1" x14ac:dyDescent="0.2">
      <c r="A43" s="239"/>
      <c r="B43" s="49" t="s">
        <v>76</v>
      </c>
      <c r="C43" s="89"/>
      <c r="D43" s="76" t="s">
        <v>13</v>
      </c>
      <c r="E43" s="143" t="s">
        <v>13</v>
      </c>
      <c r="F43" s="76" t="str">
        <f>$F$42</f>
        <v>—</v>
      </c>
      <c r="G43" s="144">
        <v>0</v>
      </c>
    </row>
    <row r="44" spans="1:8" ht="12.75" x14ac:dyDescent="0.2">
      <c r="A44" s="239"/>
      <c r="B44" s="141" t="s">
        <v>77</v>
      </c>
      <c r="C44" s="89"/>
      <c r="D44" s="76" t="s">
        <v>13</v>
      </c>
      <c r="E44" s="143" t="s">
        <v>13</v>
      </c>
      <c r="F44" s="76" t="s">
        <v>13</v>
      </c>
      <c r="G44" s="144">
        <v>0</v>
      </c>
    </row>
    <row r="45" spans="1:8" ht="12.75" x14ac:dyDescent="0.2">
      <c r="A45" s="235"/>
      <c r="B45" s="130" t="s">
        <v>71</v>
      </c>
      <c r="C45" s="58"/>
      <c r="D45" s="76" t="s">
        <v>13</v>
      </c>
      <c r="E45" s="143" t="s">
        <v>13</v>
      </c>
      <c r="F45" s="76" t="s">
        <v>13</v>
      </c>
      <c r="G45" s="167">
        <v>0</v>
      </c>
    </row>
    <row r="46" spans="1:8" ht="12.75" x14ac:dyDescent="0.2">
      <c r="A46" s="242" t="s">
        <v>78</v>
      </c>
      <c r="B46" s="240" t="s">
        <v>10</v>
      </c>
      <c r="C46" s="241"/>
      <c r="D46" s="76" t="s">
        <v>13</v>
      </c>
      <c r="E46" s="143" t="s">
        <v>13</v>
      </c>
      <c r="F46" s="76" t="s">
        <v>13</v>
      </c>
      <c r="G46" s="168" t="s">
        <v>13</v>
      </c>
      <c r="H46" s="113"/>
    </row>
    <row r="47" spans="1:8" ht="12.75" x14ac:dyDescent="0.2">
      <c r="A47" s="243"/>
      <c r="B47" s="49" t="s">
        <v>78</v>
      </c>
      <c r="C47" s="49"/>
      <c r="D47" s="200" t="s">
        <v>13</v>
      </c>
      <c r="E47" s="201" t="s">
        <v>13</v>
      </c>
      <c r="F47" s="200" t="s">
        <v>13</v>
      </c>
      <c r="G47" s="168" t="s">
        <v>13</v>
      </c>
    </row>
    <row r="48" spans="1:8" ht="15" customHeight="1" x14ac:dyDescent="0.2">
      <c r="A48" s="233" t="s">
        <v>51</v>
      </c>
      <c r="B48" s="233"/>
      <c r="C48" s="233"/>
      <c r="D48" s="233"/>
      <c r="E48" s="233"/>
      <c r="F48" s="233"/>
      <c r="G48" s="233"/>
    </row>
    <row r="49" spans="1:7" x14ac:dyDescent="0.2">
      <c r="A49" s="233" t="s">
        <v>273</v>
      </c>
      <c r="B49" s="233"/>
      <c r="C49" s="233"/>
      <c r="D49" s="233"/>
      <c r="E49" s="233"/>
      <c r="F49" s="233"/>
      <c r="G49" s="233"/>
    </row>
  </sheetData>
  <mergeCells count="20">
    <mergeCell ref="A1:G1"/>
    <mergeCell ref="A2:G2"/>
    <mergeCell ref="A3:G3"/>
    <mergeCell ref="A4:A5"/>
    <mergeCell ref="B4:C5"/>
    <mergeCell ref="D4:E4"/>
    <mergeCell ref="F4:G4"/>
    <mergeCell ref="B6:C6"/>
    <mergeCell ref="A17:A30"/>
    <mergeCell ref="B17:C17"/>
    <mergeCell ref="A7:A16"/>
    <mergeCell ref="B7:C7"/>
    <mergeCell ref="A49:G49"/>
    <mergeCell ref="A31:A36"/>
    <mergeCell ref="B31:C31"/>
    <mergeCell ref="A48:G48"/>
    <mergeCell ref="A37:A45"/>
    <mergeCell ref="B37:C37"/>
    <mergeCell ref="B46:C46"/>
    <mergeCell ref="A46:A4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491C2-91A7-413C-BD50-741E588D40B7}">
  <sheetPr>
    <tabColor rgb="FF92D050"/>
  </sheetPr>
  <dimension ref="A1:S49"/>
  <sheetViews>
    <sheetView zoomScaleNormal="100" workbookViewId="0">
      <selection activeCell="B18" sqref="B18:C18"/>
    </sheetView>
  </sheetViews>
  <sheetFormatPr defaultRowHeight="15" x14ac:dyDescent="0.25"/>
  <cols>
    <col min="1" max="1" width="23.5703125" customWidth="1"/>
    <col min="2" max="2" width="10.85546875" style="110" customWidth="1"/>
    <col min="3" max="3" width="18" style="110" customWidth="1"/>
    <col min="4" max="4" width="5.7109375" style="110" bestFit="1" customWidth="1"/>
    <col min="5" max="6" width="6.7109375" style="110" bestFit="1" customWidth="1"/>
    <col min="7" max="7" width="5.7109375" style="110" bestFit="1" customWidth="1"/>
    <col min="8" max="9" width="6.7109375" style="110" bestFit="1" customWidth="1"/>
    <col min="10" max="10" width="5.7109375" style="110" bestFit="1" customWidth="1"/>
    <col min="11" max="12" width="6.7109375" style="110" bestFit="1" customWidth="1"/>
    <col min="13" max="13" width="8" style="110" customWidth="1"/>
    <col min="14" max="15" width="8.28515625" style="110" customWidth="1"/>
    <col min="16" max="16" width="7.42578125" style="110" customWidth="1"/>
    <col min="17" max="17" width="8.140625" style="110" customWidth="1"/>
    <col min="18" max="18" width="8.28515625" style="110" customWidth="1"/>
    <col min="19" max="19" width="24.28515625" bestFit="1" customWidth="1"/>
  </cols>
  <sheetData>
    <row r="1" spans="1:18" ht="18.75" x14ac:dyDescent="0.25">
      <c r="A1" s="258" t="s">
        <v>80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</row>
    <row r="2" spans="1:18" ht="18.75" x14ac:dyDescent="0.25">
      <c r="A2" s="258" t="s">
        <v>1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</row>
    <row r="3" spans="1:18" ht="18.75" x14ac:dyDescent="0.25">
      <c r="A3" s="259" t="s">
        <v>81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</row>
    <row r="4" spans="1:18" x14ac:dyDescent="0.25">
      <c r="A4" s="260" t="s">
        <v>53</v>
      </c>
      <c r="B4" s="262" t="s">
        <v>54</v>
      </c>
      <c r="C4" s="263"/>
      <c r="D4" s="255">
        <v>2019</v>
      </c>
      <c r="E4" s="256"/>
      <c r="F4" s="257"/>
      <c r="G4" s="255">
        <v>2020</v>
      </c>
      <c r="H4" s="256"/>
      <c r="I4" s="257"/>
      <c r="J4" s="255">
        <v>2021</v>
      </c>
      <c r="K4" s="256"/>
      <c r="L4" s="257"/>
      <c r="M4" s="255">
        <v>2022</v>
      </c>
      <c r="N4" s="256"/>
      <c r="O4" s="257"/>
      <c r="P4" s="255">
        <v>2023</v>
      </c>
      <c r="Q4" s="256"/>
      <c r="R4" s="257"/>
    </row>
    <row r="5" spans="1:18" ht="25.5" x14ac:dyDescent="0.25">
      <c r="A5" s="261"/>
      <c r="B5" s="264"/>
      <c r="C5" s="265"/>
      <c r="D5" s="145" t="s">
        <v>55</v>
      </c>
      <c r="E5" s="145" t="s">
        <v>56</v>
      </c>
      <c r="F5" s="145" t="s">
        <v>82</v>
      </c>
      <c r="G5" s="145" t="s">
        <v>55</v>
      </c>
      <c r="H5" s="145" t="s">
        <v>56</v>
      </c>
      <c r="I5" s="145" t="s">
        <v>82</v>
      </c>
      <c r="J5" s="145" t="s">
        <v>55</v>
      </c>
      <c r="K5" s="145" t="s">
        <v>56</v>
      </c>
      <c r="L5" s="145" t="s">
        <v>82</v>
      </c>
      <c r="M5" s="145" t="s">
        <v>55</v>
      </c>
      <c r="N5" s="145" t="s">
        <v>56</v>
      </c>
      <c r="O5" s="145" t="s">
        <v>82</v>
      </c>
      <c r="P5" s="145" t="s">
        <v>55</v>
      </c>
      <c r="Q5" s="145" t="s">
        <v>56</v>
      </c>
      <c r="R5" s="145" t="s">
        <v>82</v>
      </c>
    </row>
    <row r="6" spans="1:18" x14ac:dyDescent="0.25">
      <c r="A6" s="152" t="s">
        <v>59</v>
      </c>
      <c r="B6" s="266" t="s">
        <v>10</v>
      </c>
      <c r="C6" s="267"/>
      <c r="D6" s="68">
        <v>0</v>
      </c>
      <c r="E6" s="68">
        <v>372</v>
      </c>
      <c r="F6" s="68">
        <v>1764</v>
      </c>
      <c r="G6" s="68">
        <v>1</v>
      </c>
      <c r="H6" s="68">
        <v>796</v>
      </c>
      <c r="I6" s="68">
        <v>1756</v>
      </c>
      <c r="J6" s="68">
        <v>6</v>
      </c>
      <c r="K6" s="68">
        <v>503</v>
      </c>
      <c r="L6" s="68">
        <v>2109</v>
      </c>
      <c r="M6" s="68">
        <v>1</v>
      </c>
      <c r="N6" s="68">
        <v>85</v>
      </c>
      <c r="O6" s="68">
        <v>316</v>
      </c>
      <c r="P6" s="68">
        <v>0</v>
      </c>
      <c r="Q6" s="68">
        <v>202</v>
      </c>
      <c r="R6" s="68">
        <v>567</v>
      </c>
    </row>
    <row r="7" spans="1:18" x14ac:dyDescent="0.25">
      <c r="A7" s="9" t="s">
        <v>78</v>
      </c>
      <c r="B7" s="268" t="s">
        <v>10</v>
      </c>
      <c r="C7" s="269"/>
      <c r="D7" s="68">
        <v>0</v>
      </c>
      <c r="E7" s="68">
        <v>0</v>
      </c>
      <c r="F7" s="68">
        <v>0</v>
      </c>
      <c r="G7" s="114">
        <v>0</v>
      </c>
      <c r="H7" s="114">
        <v>0</v>
      </c>
      <c r="I7" s="114">
        <v>0</v>
      </c>
      <c r="J7" s="76">
        <v>0</v>
      </c>
      <c r="K7" s="76">
        <v>0</v>
      </c>
      <c r="L7" s="76">
        <v>0</v>
      </c>
      <c r="M7" s="76" t="s">
        <v>13</v>
      </c>
      <c r="N7" s="76" t="s">
        <v>13</v>
      </c>
      <c r="O7" s="76" t="s">
        <v>13</v>
      </c>
      <c r="P7" s="76" t="s">
        <v>13</v>
      </c>
      <c r="Q7" s="76" t="s">
        <v>13</v>
      </c>
      <c r="R7" s="76" t="s">
        <v>13</v>
      </c>
    </row>
    <row r="8" spans="1:18" ht="27.75" customHeight="1" x14ac:dyDescent="0.25">
      <c r="A8" s="157" t="s">
        <v>83</v>
      </c>
      <c r="B8" s="266" t="s">
        <v>10</v>
      </c>
      <c r="C8" s="267"/>
      <c r="D8" s="68">
        <v>0</v>
      </c>
      <c r="E8" s="68">
        <v>1</v>
      </c>
      <c r="F8" s="68">
        <v>3</v>
      </c>
      <c r="G8" s="68">
        <v>0</v>
      </c>
      <c r="H8" s="68">
        <v>0</v>
      </c>
      <c r="I8" s="68">
        <v>0</v>
      </c>
      <c r="J8" s="76">
        <v>0</v>
      </c>
      <c r="K8" s="76">
        <v>0</v>
      </c>
      <c r="L8" s="76">
        <v>0</v>
      </c>
      <c r="M8" s="76" t="s">
        <v>13</v>
      </c>
      <c r="N8" s="76" t="s">
        <v>13</v>
      </c>
      <c r="O8" s="76" t="s">
        <v>13</v>
      </c>
      <c r="P8" s="76" t="s">
        <v>13</v>
      </c>
      <c r="Q8" s="76" t="s">
        <v>13</v>
      </c>
      <c r="R8" s="76" t="s">
        <v>13</v>
      </c>
    </row>
    <row r="9" spans="1:18" x14ac:dyDescent="0.25">
      <c r="A9" s="270" t="s">
        <v>11</v>
      </c>
      <c r="B9" s="266" t="s">
        <v>10</v>
      </c>
      <c r="C9" s="267"/>
      <c r="D9" s="170">
        <v>0</v>
      </c>
      <c r="E9" s="170">
        <v>1</v>
      </c>
      <c r="F9" s="170">
        <v>46</v>
      </c>
      <c r="G9" s="170">
        <v>0</v>
      </c>
      <c r="H9" s="170">
        <v>125</v>
      </c>
      <c r="I9" s="170">
        <v>61</v>
      </c>
      <c r="J9" s="170">
        <v>2</v>
      </c>
      <c r="K9" s="170">
        <v>24</v>
      </c>
      <c r="L9" s="170">
        <v>130</v>
      </c>
      <c r="M9" s="170">
        <v>0</v>
      </c>
      <c r="N9" s="170">
        <v>12</v>
      </c>
      <c r="O9" s="170">
        <v>64</v>
      </c>
      <c r="P9" s="170">
        <v>0</v>
      </c>
      <c r="Q9" s="170">
        <v>33</v>
      </c>
      <c r="R9" s="170">
        <v>126</v>
      </c>
    </row>
    <row r="10" spans="1:18" x14ac:dyDescent="0.25">
      <c r="A10" s="271"/>
      <c r="B10" s="273" t="s">
        <v>12</v>
      </c>
      <c r="C10" s="274"/>
      <c r="D10" s="88">
        <v>0</v>
      </c>
      <c r="E10" s="88">
        <v>0</v>
      </c>
      <c r="F10" s="88">
        <v>0</v>
      </c>
      <c r="G10" s="88">
        <v>0</v>
      </c>
      <c r="H10" s="88">
        <v>0</v>
      </c>
      <c r="I10" s="88">
        <v>0</v>
      </c>
      <c r="J10" s="88">
        <v>0</v>
      </c>
      <c r="K10" s="88">
        <v>0</v>
      </c>
      <c r="L10" s="88">
        <v>0</v>
      </c>
      <c r="M10" s="88">
        <v>0</v>
      </c>
      <c r="N10" s="88">
        <v>0</v>
      </c>
      <c r="O10" s="88">
        <v>0</v>
      </c>
      <c r="P10" s="88" t="s">
        <v>13</v>
      </c>
      <c r="Q10" s="88" t="s">
        <v>13</v>
      </c>
      <c r="R10" s="88" t="s">
        <v>13</v>
      </c>
    </row>
    <row r="11" spans="1:18" x14ac:dyDescent="0.25">
      <c r="A11" s="271"/>
      <c r="B11" s="273" t="s">
        <v>14</v>
      </c>
      <c r="C11" s="274"/>
      <c r="D11" s="88">
        <v>0</v>
      </c>
      <c r="E11" s="88">
        <v>0</v>
      </c>
      <c r="F11" s="88">
        <v>0</v>
      </c>
      <c r="G11" s="88">
        <v>0</v>
      </c>
      <c r="H11" s="88">
        <v>0</v>
      </c>
      <c r="I11" s="88">
        <v>0</v>
      </c>
      <c r="J11" s="88">
        <v>0</v>
      </c>
      <c r="K11" s="88">
        <v>0</v>
      </c>
      <c r="L11" s="88">
        <v>0</v>
      </c>
      <c r="M11" s="88" t="s">
        <v>13</v>
      </c>
      <c r="N11" s="88" t="s">
        <v>13</v>
      </c>
      <c r="O11" s="88" t="s">
        <v>13</v>
      </c>
      <c r="P11" s="88" t="s">
        <v>13</v>
      </c>
      <c r="Q11" s="88" t="s">
        <v>13</v>
      </c>
      <c r="R11" s="88" t="s">
        <v>13</v>
      </c>
    </row>
    <row r="12" spans="1:18" x14ac:dyDescent="0.25">
      <c r="A12" s="271"/>
      <c r="B12" s="273" t="s">
        <v>84</v>
      </c>
      <c r="C12" s="274"/>
      <c r="D12" s="88">
        <v>0</v>
      </c>
      <c r="E12" s="88">
        <v>0</v>
      </c>
      <c r="F12" s="88">
        <v>0</v>
      </c>
      <c r="G12" s="88">
        <v>0</v>
      </c>
      <c r="H12" s="88">
        <v>0</v>
      </c>
      <c r="I12" s="88">
        <v>0</v>
      </c>
      <c r="J12" s="88">
        <v>0</v>
      </c>
      <c r="K12" s="88">
        <v>0</v>
      </c>
      <c r="L12" s="88">
        <v>0</v>
      </c>
      <c r="M12" s="88">
        <v>0</v>
      </c>
      <c r="N12" s="88">
        <v>0</v>
      </c>
      <c r="O12" s="88">
        <v>0</v>
      </c>
      <c r="P12" s="88" t="s">
        <v>13</v>
      </c>
      <c r="Q12" s="88" t="s">
        <v>13</v>
      </c>
      <c r="R12" s="88" t="s">
        <v>13</v>
      </c>
    </row>
    <row r="13" spans="1:18" x14ac:dyDescent="0.25">
      <c r="A13" s="271"/>
      <c r="B13" s="273" t="s">
        <v>60</v>
      </c>
      <c r="C13" s="274"/>
      <c r="D13" s="76" t="s">
        <v>13</v>
      </c>
      <c r="E13" s="88" t="s">
        <v>13</v>
      </c>
      <c r="F13" s="88" t="s">
        <v>13</v>
      </c>
      <c r="G13" s="115">
        <v>0</v>
      </c>
      <c r="H13" s="115">
        <v>0</v>
      </c>
      <c r="I13" s="115">
        <v>0</v>
      </c>
      <c r="J13" s="64">
        <v>0</v>
      </c>
      <c r="K13" s="64">
        <v>0</v>
      </c>
      <c r="L13" s="64">
        <v>0</v>
      </c>
      <c r="M13" s="88" t="s">
        <v>13</v>
      </c>
      <c r="N13" s="88" t="s">
        <v>13</v>
      </c>
      <c r="O13" s="88" t="s">
        <v>13</v>
      </c>
      <c r="P13" s="88" t="s">
        <v>13</v>
      </c>
      <c r="Q13" s="88" t="s">
        <v>13</v>
      </c>
      <c r="R13" s="88" t="s">
        <v>13</v>
      </c>
    </row>
    <row r="14" spans="1:18" x14ac:dyDescent="0.25">
      <c r="A14" s="271"/>
      <c r="B14" s="273" t="s">
        <v>16</v>
      </c>
      <c r="C14" s="274"/>
      <c r="D14" s="76" t="s">
        <v>13</v>
      </c>
      <c r="E14" s="88" t="s">
        <v>13</v>
      </c>
      <c r="F14" s="88" t="s">
        <v>13</v>
      </c>
      <c r="G14" s="115">
        <v>0</v>
      </c>
      <c r="H14" s="115">
        <v>0</v>
      </c>
      <c r="I14" s="115">
        <v>0</v>
      </c>
      <c r="J14" s="64">
        <v>1</v>
      </c>
      <c r="K14" s="64">
        <v>0</v>
      </c>
      <c r="L14" s="64">
        <v>0</v>
      </c>
      <c r="M14" s="88" t="s">
        <v>13</v>
      </c>
      <c r="N14" s="88" t="s">
        <v>13</v>
      </c>
      <c r="O14" s="88" t="s">
        <v>13</v>
      </c>
      <c r="P14" s="88" t="s">
        <v>13</v>
      </c>
      <c r="Q14" s="88" t="s">
        <v>13</v>
      </c>
      <c r="R14" s="88" t="s">
        <v>13</v>
      </c>
    </row>
    <row r="15" spans="1:18" x14ac:dyDescent="0.25">
      <c r="A15" s="271"/>
      <c r="B15" s="273" t="s">
        <v>85</v>
      </c>
      <c r="C15" s="274"/>
      <c r="D15" s="64">
        <v>0</v>
      </c>
      <c r="E15" s="64">
        <v>0</v>
      </c>
      <c r="F15" s="64">
        <v>0</v>
      </c>
      <c r="G15" s="64">
        <v>0</v>
      </c>
      <c r="H15" s="64">
        <v>116</v>
      </c>
      <c r="I15" s="64">
        <v>42</v>
      </c>
      <c r="J15" s="64">
        <v>1</v>
      </c>
      <c r="K15" s="64">
        <v>22</v>
      </c>
      <c r="L15" s="64">
        <v>113</v>
      </c>
      <c r="M15" s="64">
        <v>0</v>
      </c>
      <c r="N15" s="64">
        <v>11</v>
      </c>
      <c r="O15" s="64">
        <v>63</v>
      </c>
      <c r="P15" s="64">
        <v>0</v>
      </c>
      <c r="Q15" s="64">
        <v>33</v>
      </c>
      <c r="R15" s="64">
        <v>126</v>
      </c>
    </row>
    <row r="16" spans="1:18" x14ac:dyDescent="0.25">
      <c r="A16" s="271"/>
      <c r="B16" s="273" t="s">
        <v>86</v>
      </c>
      <c r="C16" s="274"/>
      <c r="D16" s="64">
        <v>0</v>
      </c>
      <c r="E16" s="64">
        <v>0</v>
      </c>
      <c r="F16" s="64">
        <v>0</v>
      </c>
      <c r="G16" s="64">
        <v>0</v>
      </c>
      <c r="H16" s="64">
        <v>9</v>
      </c>
      <c r="I16" s="64">
        <v>19</v>
      </c>
      <c r="J16" s="64">
        <v>0</v>
      </c>
      <c r="K16" s="64">
        <v>2</v>
      </c>
      <c r="L16" s="64">
        <v>17</v>
      </c>
      <c r="M16" s="64">
        <v>0</v>
      </c>
      <c r="N16" s="64">
        <v>1</v>
      </c>
      <c r="O16" s="64">
        <v>1</v>
      </c>
      <c r="P16" s="88" t="s">
        <v>13</v>
      </c>
      <c r="Q16" s="88" t="s">
        <v>13</v>
      </c>
      <c r="R16" s="88" t="s">
        <v>13</v>
      </c>
    </row>
    <row r="17" spans="1:19" x14ac:dyDescent="0.25">
      <c r="A17" s="272"/>
      <c r="B17" s="273" t="s">
        <v>20</v>
      </c>
      <c r="C17" s="274"/>
      <c r="D17" s="115">
        <v>0</v>
      </c>
      <c r="E17" s="115">
        <v>1</v>
      </c>
      <c r="F17" s="115">
        <v>46</v>
      </c>
      <c r="G17" s="64">
        <v>0</v>
      </c>
      <c r="H17" s="64">
        <v>0</v>
      </c>
      <c r="I17" s="64">
        <v>0</v>
      </c>
      <c r="J17" s="64">
        <v>0</v>
      </c>
      <c r="K17" s="64">
        <v>0</v>
      </c>
      <c r="L17" s="64">
        <v>0</v>
      </c>
      <c r="M17" s="88" t="s">
        <v>13</v>
      </c>
      <c r="N17" s="88" t="s">
        <v>13</v>
      </c>
      <c r="O17" s="88" t="s">
        <v>13</v>
      </c>
      <c r="P17" s="88" t="s">
        <v>13</v>
      </c>
      <c r="Q17" s="88" t="s">
        <v>13</v>
      </c>
      <c r="R17" s="88" t="s">
        <v>13</v>
      </c>
      <c r="S17" s="11"/>
    </row>
    <row r="18" spans="1:19" ht="39.75" customHeight="1" x14ac:dyDescent="0.25">
      <c r="A18" s="157" t="s">
        <v>87</v>
      </c>
      <c r="B18" s="266" t="s">
        <v>10</v>
      </c>
      <c r="C18" s="267"/>
      <c r="D18" s="68">
        <v>0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0</v>
      </c>
      <c r="M18" s="68">
        <v>0</v>
      </c>
      <c r="N18" s="68">
        <v>0</v>
      </c>
      <c r="O18" s="68">
        <v>0</v>
      </c>
      <c r="P18" s="68">
        <v>0</v>
      </c>
      <c r="Q18" s="68">
        <v>0</v>
      </c>
      <c r="R18" s="68">
        <v>0</v>
      </c>
      <c r="S18" s="11"/>
    </row>
    <row r="19" spans="1:19" x14ac:dyDescent="0.25">
      <c r="A19" s="234" t="s">
        <v>21</v>
      </c>
      <c r="B19" s="266" t="s">
        <v>10</v>
      </c>
      <c r="C19" s="267"/>
      <c r="D19" s="171">
        <v>0</v>
      </c>
      <c r="E19" s="171">
        <v>240</v>
      </c>
      <c r="F19" s="171">
        <v>493</v>
      </c>
      <c r="G19" s="171">
        <v>0</v>
      </c>
      <c r="H19" s="171">
        <v>540</v>
      </c>
      <c r="I19" s="171">
        <v>751</v>
      </c>
      <c r="J19" s="171">
        <v>0</v>
      </c>
      <c r="K19" s="171">
        <v>240</v>
      </c>
      <c r="L19" s="171">
        <v>532</v>
      </c>
      <c r="M19" s="171">
        <v>1</v>
      </c>
      <c r="N19" s="171">
        <v>23</v>
      </c>
      <c r="O19" s="171">
        <v>62</v>
      </c>
      <c r="P19" s="171">
        <v>0</v>
      </c>
      <c r="Q19" s="171">
        <v>147</v>
      </c>
      <c r="R19" s="171">
        <v>406</v>
      </c>
      <c r="S19" s="11"/>
    </row>
    <row r="20" spans="1:19" x14ac:dyDescent="0.25">
      <c r="A20" s="235"/>
      <c r="B20" s="273" t="s">
        <v>23</v>
      </c>
      <c r="C20" s="274"/>
      <c r="D20" s="64">
        <v>0</v>
      </c>
      <c r="E20" s="64">
        <v>3</v>
      </c>
      <c r="F20" s="64">
        <v>0</v>
      </c>
      <c r="G20" s="64">
        <v>0</v>
      </c>
      <c r="H20" s="64">
        <v>258</v>
      </c>
      <c r="I20" s="64">
        <v>0</v>
      </c>
      <c r="J20" s="64">
        <v>0</v>
      </c>
      <c r="K20" s="64">
        <v>0</v>
      </c>
      <c r="L20" s="64">
        <v>0</v>
      </c>
      <c r="M20" s="88" t="s">
        <v>13</v>
      </c>
      <c r="N20" s="88" t="s">
        <v>13</v>
      </c>
      <c r="O20" s="88" t="s">
        <v>13</v>
      </c>
      <c r="P20" s="88" t="s">
        <v>13</v>
      </c>
      <c r="Q20" s="88" t="s">
        <v>13</v>
      </c>
      <c r="R20" s="88" t="s">
        <v>13</v>
      </c>
      <c r="S20" s="11"/>
    </row>
    <row r="21" spans="1:19" x14ac:dyDescent="0.25">
      <c r="A21" s="235"/>
      <c r="B21" s="273" t="s">
        <v>63</v>
      </c>
      <c r="C21" s="274"/>
      <c r="D21" s="76" t="s">
        <v>13</v>
      </c>
      <c r="E21" s="88" t="s">
        <v>13</v>
      </c>
      <c r="F21" s="88" t="s">
        <v>13</v>
      </c>
      <c r="G21" s="115">
        <v>0</v>
      </c>
      <c r="H21" s="115">
        <v>0</v>
      </c>
      <c r="I21" s="115">
        <v>0</v>
      </c>
      <c r="J21" s="64"/>
      <c r="K21" s="64"/>
      <c r="L21" s="64"/>
      <c r="M21" s="88" t="s">
        <v>13</v>
      </c>
      <c r="N21" s="88" t="s">
        <v>13</v>
      </c>
      <c r="O21" s="88" t="s">
        <v>13</v>
      </c>
      <c r="P21" s="88" t="s">
        <v>13</v>
      </c>
      <c r="Q21" s="88" t="s">
        <v>13</v>
      </c>
      <c r="R21" s="88" t="s">
        <v>13</v>
      </c>
      <c r="S21" s="11"/>
    </row>
    <row r="22" spans="1:19" ht="25.5" x14ac:dyDescent="0.25">
      <c r="A22" s="235"/>
      <c r="B22" s="275" t="s">
        <v>88</v>
      </c>
      <c r="C22" s="64" t="s">
        <v>89</v>
      </c>
      <c r="D22" s="115">
        <v>0</v>
      </c>
      <c r="E22" s="115">
        <v>1</v>
      </c>
      <c r="F22" s="115">
        <v>12</v>
      </c>
      <c r="G22" s="115">
        <v>0</v>
      </c>
      <c r="H22" s="115">
        <v>4</v>
      </c>
      <c r="I22" s="115">
        <v>25</v>
      </c>
      <c r="J22" s="115">
        <v>0</v>
      </c>
      <c r="K22" s="115">
        <v>4</v>
      </c>
      <c r="L22" s="115">
        <v>31</v>
      </c>
      <c r="M22" s="88">
        <v>1</v>
      </c>
      <c r="N22" s="88">
        <v>4</v>
      </c>
      <c r="O22" s="88">
        <v>21</v>
      </c>
      <c r="P22" s="88">
        <v>0</v>
      </c>
      <c r="Q22" s="88">
        <v>5</v>
      </c>
      <c r="R22" s="88">
        <v>45</v>
      </c>
      <c r="S22" s="11"/>
    </row>
    <row r="23" spans="1:19" ht="25.5" x14ac:dyDescent="0.25">
      <c r="A23" s="235"/>
      <c r="B23" s="275"/>
      <c r="C23" s="64" t="s">
        <v>90</v>
      </c>
      <c r="D23" s="76" t="s">
        <v>13</v>
      </c>
      <c r="E23" s="88" t="s">
        <v>13</v>
      </c>
      <c r="F23" s="88" t="s">
        <v>13</v>
      </c>
      <c r="G23" s="88" t="s">
        <v>13</v>
      </c>
      <c r="H23" s="88" t="s">
        <v>13</v>
      </c>
      <c r="I23" s="88" t="s">
        <v>13</v>
      </c>
      <c r="J23" s="88" t="s">
        <v>13</v>
      </c>
      <c r="K23" s="88" t="s">
        <v>13</v>
      </c>
      <c r="L23" s="88" t="s">
        <v>13</v>
      </c>
      <c r="M23" s="88">
        <v>0</v>
      </c>
      <c r="N23" s="88">
        <v>162</v>
      </c>
      <c r="O23" s="88">
        <v>415</v>
      </c>
      <c r="P23" s="88" t="s">
        <v>271</v>
      </c>
      <c r="Q23" s="88" t="s">
        <v>271</v>
      </c>
      <c r="R23" s="88" t="s">
        <v>271</v>
      </c>
      <c r="S23" s="11"/>
    </row>
    <row r="24" spans="1:19" ht="25.5" x14ac:dyDescent="0.25">
      <c r="A24" s="235"/>
      <c r="B24" s="275"/>
      <c r="C24" s="64" t="s">
        <v>27</v>
      </c>
      <c r="D24" s="115">
        <v>0</v>
      </c>
      <c r="E24" s="115">
        <v>61</v>
      </c>
      <c r="F24" s="115">
        <v>74</v>
      </c>
      <c r="G24" s="115">
        <v>0</v>
      </c>
      <c r="H24" s="115">
        <v>90</v>
      </c>
      <c r="I24" s="115">
        <v>166</v>
      </c>
      <c r="J24" s="115">
        <v>0</v>
      </c>
      <c r="K24" s="115">
        <v>67</v>
      </c>
      <c r="L24" s="115">
        <v>69</v>
      </c>
      <c r="M24" s="88" t="s">
        <v>13</v>
      </c>
      <c r="N24" s="88" t="s">
        <v>13</v>
      </c>
      <c r="O24" s="88" t="s">
        <v>13</v>
      </c>
      <c r="P24" s="88">
        <v>0</v>
      </c>
      <c r="Q24" s="88">
        <v>27</v>
      </c>
      <c r="R24" s="88">
        <v>50</v>
      </c>
      <c r="S24" s="11"/>
    </row>
    <row r="25" spans="1:19" x14ac:dyDescent="0.25">
      <c r="A25" s="235"/>
      <c r="B25" s="275"/>
      <c r="C25" s="64" t="s">
        <v>71</v>
      </c>
      <c r="D25" s="76" t="s">
        <v>13</v>
      </c>
      <c r="E25" s="88" t="s">
        <v>13</v>
      </c>
      <c r="F25" s="88" t="s">
        <v>13</v>
      </c>
      <c r="G25" s="88" t="s">
        <v>13</v>
      </c>
      <c r="H25" s="88" t="s">
        <v>13</v>
      </c>
      <c r="I25" s="88" t="s">
        <v>13</v>
      </c>
      <c r="J25" s="88" t="s">
        <v>13</v>
      </c>
      <c r="K25" s="88" t="s">
        <v>13</v>
      </c>
      <c r="L25" s="88" t="s">
        <v>13</v>
      </c>
      <c r="M25" s="88" t="s">
        <v>13</v>
      </c>
      <c r="N25" s="88" t="s">
        <v>13</v>
      </c>
      <c r="O25" s="88" t="s">
        <v>13</v>
      </c>
      <c r="P25" s="88" t="s">
        <v>13</v>
      </c>
      <c r="Q25" s="88" t="s">
        <v>13</v>
      </c>
      <c r="R25" s="88" t="s">
        <v>13</v>
      </c>
      <c r="S25" s="11"/>
    </row>
    <row r="26" spans="1:19" x14ac:dyDescent="0.25">
      <c r="A26" s="235"/>
      <c r="B26" s="276"/>
      <c r="C26" s="64" t="s">
        <v>91</v>
      </c>
      <c r="D26" s="64">
        <v>0</v>
      </c>
      <c r="E26" s="64">
        <v>115</v>
      </c>
      <c r="F26" s="64">
        <v>346</v>
      </c>
      <c r="G26" s="64">
        <v>0</v>
      </c>
      <c r="H26" s="64">
        <v>120</v>
      </c>
      <c r="I26" s="64">
        <v>485</v>
      </c>
      <c r="J26" s="64">
        <v>0</v>
      </c>
      <c r="K26" s="64">
        <v>134</v>
      </c>
      <c r="L26" s="64">
        <v>354</v>
      </c>
      <c r="M26" s="88" t="s">
        <v>13</v>
      </c>
      <c r="N26" s="88" t="s">
        <v>13</v>
      </c>
      <c r="O26" s="88" t="s">
        <v>13</v>
      </c>
      <c r="P26" s="88">
        <v>0</v>
      </c>
      <c r="Q26" s="88">
        <v>115</v>
      </c>
      <c r="R26" s="88">
        <v>311</v>
      </c>
      <c r="S26" s="11"/>
    </row>
    <row r="27" spans="1:19" ht="15" customHeight="1" x14ac:dyDescent="0.25">
      <c r="A27" s="235"/>
      <c r="B27" s="273" t="s">
        <v>92</v>
      </c>
      <c r="C27" s="274"/>
      <c r="D27" s="64">
        <v>0</v>
      </c>
      <c r="E27" s="64">
        <v>57</v>
      </c>
      <c r="F27" s="64">
        <v>37</v>
      </c>
      <c r="G27" s="64">
        <v>0</v>
      </c>
      <c r="H27" s="64">
        <v>65</v>
      </c>
      <c r="I27" s="64">
        <v>64</v>
      </c>
      <c r="J27" s="64">
        <v>0</v>
      </c>
      <c r="K27" s="64">
        <v>24</v>
      </c>
      <c r="L27" s="64">
        <v>59</v>
      </c>
      <c r="M27" s="64">
        <v>0</v>
      </c>
      <c r="N27" s="64">
        <v>12</v>
      </c>
      <c r="O27" s="64">
        <v>17</v>
      </c>
      <c r="P27" s="64">
        <v>0</v>
      </c>
      <c r="Q27" s="64">
        <v>0</v>
      </c>
      <c r="R27" s="64">
        <v>0</v>
      </c>
      <c r="S27" s="11"/>
    </row>
    <row r="28" spans="1:19" ht="15" customHeight="1" x14ac:dyDescent="0.25">
      <c r="A28" s="236"/>
      <c r="B28" s="273" t="s">
        <v>30</v>
      </c>
      <c r="C28" s="274"/>
      <c r="D28" s="64">
        <v>0</v>
      </c>
      <c r="E28" s="64">
        <v>3</v>
      </c>
      <c r="F28" s="64">
        <v>24</v>
      </c>
      <c r="G28" s="64">
        <v>0</v>
      </c>
      <c r="H28" s="64">
        <v>3</v>
      </c>
      <c r="I28" s="64">
        <v>11</v>
      </c>
      <c r="J28" s="64">
        <v>0</v>
      </c>
      <c r="K28" s="64">
        <v>11</v>
      </c>
      <c r="L28" s="64">
        <v>19</v>
      </c>
      <c r="M28" s="64">
        <v>0</v>
      </c>
      <c r="N28" s="64">
        <v>7</v>
      </c>
      <c r="O28" s="64">
        <v>24</v>
      </c>
      <c r="P28" s="64">
        <v>0</v>
      </c>
      <c r="Q28" s="64">
        <v>0</v>
      </c>
      <c r="R28" s="64">
        <v>0</v>
      </c>
      <c r="S28" s="11"/>
    </row>
    <row r="29" spans="1:19" x14ac:dyDescent="0.25">
      <c r="A29" s="270" t="s">
        <v>40</v>
      </c>
      <c r="B29" s="266" t="s">
        <v>10</v>
      </c>
      <c r="C29" s="267"/>
      <c r="D29" s="68">
        <v>0</v>
      </c>
      <c r="E29" s="68">
        <v>19</v>
      </c>
      <c r="F29" s="68">
        <v>350</v>
      </c>
      <c r="G29" s="68">
        <v>1</v>
      </c>
      <c r="H29" s="68">
        <v>56</v>
      </c>
      <c r="I29" s="68">
        <v>186</v>
      </c>
      <c r="J29" s="68">
        <v>4</v>
      </c>
      <c r="K29" s="68">
        <v>40</v>
      </c>
      <c r="L29" s="68">
        <v>129</v>
      </c>
      <c r="M29" s="68">
        <v>0</v>
      </c>
      <c r="N29" s="68">
        <v>28</v>
      </c>
      <c r="O29" s="68">
        <v>75</v>
      </c>
      <c r="P29" s="68">
        <v>0</v>
      </c>
      <c r="Q29" s="68">
        <v>22</v>
      </c>
      <c r="R29" s="68">
        <v>35</v>
      </c>
      <c r="S29" s="110"/>
    </row>
    <row r="30" spans="1:19" ht="15" customHeight="1" x14ac:dyDescent="0.25">
      <c r="A30" s="271"/>
      <c r="B30" s="273" t="s">
        <v>41</v>
      </c>
      <c r="C30" s="274"/>
      <c r="D30" s="64">
        <v>0</v>
      </c>
      <c r="E30" s="64">
        <v>1</v>
      </c>
      <c r="F30" s="64">
        <v>15</v>
      </c>
      <c r="G30" s="64">
        <v>1</v>
      </c>
      <c r="H30" s="64">
        <v>1</v>
      </c>
      <c r="I30" s="64">
        <v>11</v>
      </c>
      <c r="J30" s="64">
        <v>0</v>
      </c>
      <c r="K30" s="64">
        <v>4</v>
      </c>
      <c r="L30" s="64">
        <v>10</v>
      </c>
      <c r="M30" s="76" t="s">
        <v>13</v>
      </c>
      <c r="N30" s="76" t="s">
        <v>13</v>
      </c>
      <c r="O30" s="76" t="s">
        <v>13</v>
      </c>
      <c r="P30" s="76" t="s">
        <v>13</v>
      </c>
      <c r="Q30" s="76" t="s">
        <v>13</v>
      </c>
      <c r="R30" s="76" t="s">
        <v>13</v>
      </c>
      <c r="S30" s="11"/>
    </row>
    <row r="31" spans="1:19" ht="15" customHeight="1" x14ac:dyDescent="0.25">
      <c r="A31" s="271"/>
      <c r="B31" s="273" t="s">
        <v>42</v>
      </c>
      <c r="C31" s="274"/>
      <c r="D31" s="64">
        <v>0</v>
      </c>
      <c r="E31" s="64">
        <v>4</v>
      </c>
      <c r="F31" s="64">
        <v>13</v>
      </c>
      <c r="G31" s="64">
        <v>0</v>
      </c>
      <c r="H31" s="64">
        <v>6</v>
      </c>
      <c r="I31" s="64">
        <v>48</v>
      </c>
      <c r="J31" s="64">
        <v>3</v>
      </c>
      <c r="K31" s="64">
        <v>9</v>
      </c>
      <c r="L31" s="64">
        <v>11</v>
      </c>
      <c r="M31" s="76" t="s">
        <v>13</v>
      </c>
      <c r="N31" s="76" t="s">
        <v>13</v>
      </c>
      <c r="O31" s="76" t="s">
        <v>13</v>
      </c>
      <c r="P31" s="76" t="s">
        <v>13</v>
      </c>
      <c r="Q31" s="76" t="s">
        <v>13</v>
      </c>
      <c r="R31" s="76" t="s">
        <v>13</v>
      </c>
      <c r="S31" s="11"/>
    </row>
    <row r="32" spans="1:19" ht="15" customHeight="1" x14ac:dyDescent="0.25">
      <c r="A32" s="271"/>
      <c r="B32" s="273" t="s">
        <v>72</v>
      </c>
      <c r="C32" s="274"/>
      <c r="D32" s="64">
        <v>0</v>
      </c>
      <c r="E32" s="64">
        <v>1</v>
      </c>
      <c r="F32" s="64">
        <v>7</v>
      </c>
      <c r="G32" s="64">
        <v>0</v>
      </c>
      <c r="H32" s="64">
        <v>1</v>
      </c>
      <c r="I32" s="64">
        <v>9</v>
      </c>
      <c r="J32" s="64">
        <v>1</v>
      </c>
      <c r="K32" s="64">
        <v>3</v>
      </c>
      <c r="L32" s="64">
        <v>22</v>
      </c>
      <c r="M32" s="64">
        <v>0</v>
      </c>
      <c r="N32" s="64">
        <v>2</v>
      </c>
      <c r="O32" s="64">
        <v>9</v>
      </c>
      <c r="P32" s="76" t="s">
        <v>13</v>
      </c>
      <c r="Q32" s="76" t="s">
        <v>13</v>
      </c>
      <c r="R32" s="76" t="s">
        <v>13</v>
      </c>
      <c r="S32" s="11"/>
    </row>
    <row r="33" spans="1:19" ht="15" customHeight="1" x14ac:dyDescent="0.25">
      <c r="A33" s="271"/>
      <c r="B33" s="273" t="s">
        <v>44</v>
      </c>
      <c r="C33" s="274"/>
      <c r="D33" s="64">
        <v>0</v>
      </c>
      <c r="E33" s="64">
        <v>13</v>
      </c>
      <c r="F33" s="64">
        <v>315</v>
      </c>
      <c r="G33" s="64">
        <v>0</v>
      </c>
      <c r="H33" s="64">
        <v>48</v>
      </c>
      <c r="I33" s="64">
        <v>118</v>
      </c>
      <c r="J33" s="64">
        <v>0</v>
      </c>
      <c r="K33" s="64">
        <v>24</v>
      </c>
      <c r="L33" s="64">
        <v>86</v>
      </c>
      <c r="M33" s="64">
        <v>0</v>
      </c>
      <c r="N33" s="64">
        <v>26</v>
      </c>
      <c r="O33" s="64">
        <v>66</v>
      </c>
      <c r="P33" s="64">
        <v>0</v>
      </c>
      <c r="Q33" s="64">
        <v>22</v>
      </c>
      <c r="R33" s="64">
        <v>35</v>
      </c>
      <c r="S33" s="11"/>
    </row>
    <row r="34" spans="1:19" x14ac:dyDescent="0.25">
      <c r="A34" s="270" t="s">
        <v>33</v>
      </c>
      <c r="B34" s="266" t="s">
        <v>10</v>
      </c>
      <c r="C34" s="267"/>
      <c r="D34" s="68">
        <v>0</v>
      </c>
      <c r="E34" s="68">
        <v>107</v>
      </c>
      <c r="F34" s="68">
        <v>871</v>
      </c>
      <c r="G34" s="68">
        <v>0</v>
      </c>
      <c r="H34" s="68">
        <v>74</v>
      </c>
      <c r="I34" s="68">
        <v>752</v>
      </c>
      <c r="J34" s="68">
        <v>0</v>
      </c>
      <c r="K34" s="68">
        <v>199</v>
      </c>
      <c r="L34" s="68">
        <v>1318</v>
      </c>
      <c r="M34" s="68">
        <v>0</v>
      </c>
      <c r="N34" s="68">
        <v>22</v>
      </c>
      <c r="O34" s="68">
        <v>115</v>
      </c>
      <c r="P34" s="76" t="s">
        <v>13</v>
      </c>
      <c r="Q34" s="76" t="s">
        <v>13</v>
      </c>
      <c r="R34" s="76" t="s">
        <v>13</v>
      </c>
      <c r="S34" s="11"/>
    </row>
    <row r="35" spans="1:19" ht="15" customHeight="1" x14ac:dyDescent="0.25">
      <c r="A35" s="271"/>
      <c r="B35" s="273" t="s">
        <v>34</v>
      </c>
      <c r="C35" s="274"/>
      <c r="D35" s="64">
        <v>0</v>
      </c>
      <c r="E35" s="64">
        <v>75</v>
      </c>
      <c r="F35" s="64">
        <v>690</v>
      </c>
      <c r="G35" s="64">
        <v>0</v>
      </c>
      <c r="H35" s="64">
        <v>64</v>
      </c>
      <c r="I35" s="64">
        <v>746</v>
      </c>
      <c r="J35" s="64">
        <v>0</v>
      </c>
      <c r="K35" s="64">
        <v>187</v>
      </c>
      <c r="L35" s="64">
        <v>1216</v>
      </c>
      <c r="M35" s="76" t="s">
        <v>13</v>
      </c>
      <c r="N35" s="76" t="s">
        <v>13</v>
      </c>
      <c r="O35" s="76" t="s">
        <v>13</v>
      </c>
      <c r="P35" s="76" t="s">
        <v>13</v>
      </c>
      <c r="Q35" s="76" t="s">
        <v>13</v>
      </c>
      <c r="R35" s="76" t="s">
        <v>13</v>
      </c>
      <c r="S35" s="11"/>
    </row>
    <row r="36" spans="1:19" ht="15" customHeight="1" x14ac:dyDescent="0.25">
      <c r="A36" s="271"/>
      <c r="B36" s="273" t="s">
        <v>35</v>
      </c>
      <c r="C36" s="274"/>
      <c r="D36" s="64">
        <v>0</v>
      </c>
      <c r="E36" s="64">
        <v>0</v>
      </c>
      <c r="F36" s="64">
        <v>4</v>
      </c>
      <c r="G36" s="64">
        <v>0</v>
      </c>
      <c r="H36" s="64">
        <v>1</v>
      </c>
      <c r="I36" s="64">
        <v>2</v>
      </c>
      <c r="J36" s="64">
        <v>0</v>
      </c>
      <c r="K36" s="64">
        <v>0</v>
      </c>
      <c r="L36" s="64">
        <v>8</v>
      </c>
      <c r="M36" s="64">
        <v>0</v>
      </c>
      <c r="N36" s="64">
        <v>0</v>
      </c>
      <c r="O36" s="64">
        <v>4</v>
      </c>
      <c r="P36" s="76" t="s">
        <v>13</v>
      </c>
      <c r="Q36" s="76" t="s">
        <v>13</v>
      </c>
      <c r="R36" s="76" t="s">
        <v>13</v>
      </c>
      <c r="S36" s="11"/>
    </row>
    <row r="37" spans="1:19" ht="15" customHeight="1" x14ac:dyDescent="0.25">
      <c r="A37" s="271"/>
      <c r="B37" s="273" t="s">
        <v>73</v>
      </c>
      <c r="C37" s="278"/>
      <c r="D37" s="76" t="s">
        <v>13</v>
      </c>
      <c r="E37" s="76" t="s">
        <v>13</v>
      </c>
      <c r="F37" s="76" t="s">
        <v>13</v>
      </c>
      <c r="G37" s="88">
        <v>0</v>
      </c>
      <c r="H37" s="88">
        <v>0</v>
      </c>
      <c r="I37" s="88">
        <v>0</v>
      </c>
      <c r="J37" s="76">
        <v>0</v>
      </c>
      <c r="K37" s="76">
        <v>0</v>
      </c>
      <c r="L37" s="76">
        <v>0</v>
      </c>
      <c r="M37" s="76" t="s">
        <v>13</v>
      </c>
      <c r="N37" s="76" t="s">
        <v>13</v>
      </c>
      <c r="O37" s="76" t="s">
        <v>13</v>
      </c>
      <c r="P37" s="76" t="s">
        <v>13</v>
      </c>
      <c r="Q37" s="76" t="s">
        <v>13</v>
      </c>
      <c r="R37" s="76" t="s">
        <v>13</v>
      </c>
      <c r="S37" s="11"/>
    </row>
    <row r="38" spans="1:19" ht="15" customHeight="1" x14ac:dyDescent="0.25">
      <c r="A38" s="271"/>
      <c r="B38" s="273" t="s">
        <v>74</v>
      </c>
      <c r="C38" s="274"/>
      <c r="D38" s="64">
        <v>0</v>
      </c>
      <c r="E38" s="64">
        <v>31</v>
      </c>
      <c r="F38" s="64">
        <v>175</v>
      </c>
      <c r="G38" s="64">
        <v>0</v>
      </c>
      <c r="H38" s="64">
        <v>9</v>
      </c>
      <c r="I38" s="64">
        <v>4</v>
      </c>
      <c r="J38" s="64">
        <v>0</v>
      </c>
      <c r="K38" s="64">
        <v>12</v>
      </c>
      <c r="L38" s="64">
        <v>93</v>
      </c>
      <c r="M38" s="64">
        <v>0</v>
      </c>
      <c r="N38" s="64">
        <v>22</v>
      </c>
      <c r="O38" s="64">
        <v>110</v>
      </c>
      <c r="P38" s="76" t="s">
        <v>13</v>
      </c>
      <c r="Q38" s="76" t="s">
        <v>13</v>
      </c>
      <c r="R38" s="76" t="s">
        <v>13</v>
      </c>
      <c r="S38" s="11"/>
    </row>
    <row r="39" spans="1:19" ht="25.5" x14ac:dyDescent="0.25">
      <c r="A39" s="271"/>
      <c r="B39" s="279" t="s">
        <v>93</v>
      </c>
      <c r="C39" s="64" t="s">
        <v>94</v>
      </c>
      <c r="D39" s="64">
        <v>0</v>
      </c>
      <c r="E39" s="64">
        <v>1</v>
      </c>
      <c r="F39" s="64">
        <v>2</v>
      </c>
      <c r="G39" s="64">
        <v>0</v>
      </c>
      <c r="H39" s="64">
        <v>0</v>
      </c>
      <c r="I39" s="64">
        <v>0</v>
      </c>
      <c r="J39" s="64">
        <v>0</v>
      </c>
      <c r="K39" s="64">
        <v>0</v>
      </c>
      <c r="L39" s="64">
        <v>1</v>
      </c>
      <c r="M39" s="64">
        <v>0</v>
      </c>
      <c r="N39" s="64">
        <v>0</v>
      </c>
      <c r="O39" s="64">
        <v>1</v>
      </c>
      <c r="P39" s="76" t="s">
        <v>13</v>
      </c>
      <c r="Q39" s="76" t="s">
        <v>13</v>
      </c>
      <c r="R39" s="76" t="s">
        <v>13</v>
      </c>
      <c r="S39" s="11"/>
    </row>
    <row r="40" spans="1:19" ht="38.25" x14ac:dyDescent="0.25">
      <c r="A40" s="271"/>
      <c r="B40" s="275"/>
      <c r="C40" s="64" t="s">
        <v>95</v>
      </c>
      <c r="D40" s="76" t="s">
        <v>13</v>
      </c>
      <c r="E40" s="76" t="s">
        <v>13</v>
      </c>
      <c r="F40" s="76" t="s">
        <v>13</v>
      </c>
      <c r="G40" s="88">
        <v>0</v>
      </c>
      <c r="H40" s="88">
        <v>0</v>
      </c>
      <c r="I40" s="88">
        <v>0</v>
      </c>
      <c r="J40" s="88">
        <v>0</v>
      </c>
      <c r="K40" s="88">
        <v>0</v>
      </c>
      <c r="L40" s="88" t="s">
        <v>271</v>
      </c>
      <c r="M40" s="76" t="s">
        <v>13</v>
      </c>
      <c r="N40" s="76" t="s">
        <v>13</v>
      </c>
      <c r="O40" s="76" t="s">
        <v>13</v>
      </c>
      <c r="P40" s="76" t="s">
        <v>13</v>
      </c>
      <c r="Q40" s="76" t="s">
        <v>13</v>
      </c>
      <c r="R40" s="76" t="s">
        <v>13</v>
      </c>
      <c r="S40" s="169"/>
    </row>
    <row r="41" spans="1:19" ht="25.5" x14ac:dyDescent="0.25">
      <c r="A41" s="271"/>
      <c r="B41" s="275"/>
      <c r="C41" s="64" t="s">
        <v>39</v>
      </c>
      <c r="D41" s="115">
        <v>0</v>
      </c>
      <c r="E41" s="115">
        <v>0</v>
      </c>
      <c r="F41" s="115">
        <v>0</v>
      </c>
      <c r="G41" s="115">
        <v>0</v>
      </c>
      <c r="H41" s="115">
        <v>0</v>
      </c>
      <c r="I41" s="115">
        <v>0</v>
      </c>
      <c r="J41" s="115">
        <v>0</v>
      </c>
      <c r="K41" s="115">
        <v>0</v>
      </c>
      <c r="L41" s="115">
        <v>0</v>
      </c>
      <c r="M41" s="115">
        <v>0</v>
      </c>
      <c r="N41" s="115">
        <v>0</v>
      </c>
      <c r="O41" s="115">
        <v>0</v>
      </c>
      <c r="P41" s="76" t="s">
        <v>13</v>
      </c>
      <c r="Q41" s="76" t="s">
        <v>13</v>
      </c>
      <c r="R41" s="76" t="s">
        <v>13</v>
      </c>
      <c r="S41" s="11"/>
    </row>
    <row r="42" spans="1:19" x14ac:dyDescent="0.25">
      <c r="A42" s="272"/>
      <c r="B42" s="276"/>
      <c r="C42" s="64" t="s">
        <v>71</v>
      </c>
      <c r="D42" s="76" t="s">
        <v>13</v>
      </c>
      <c r="E42" s="76" t="s">
        <v>13</v>
      </c>
      <c r="F42" s="76" t="s">
        <v>13</v>
      </c>
      <c r="G42" s="76" t="s">
        <v>13</v>
      </c>
      <c r="H42" s="76" t="s">
        <v>13</v>
      </c>
      <c r="I42" s="76" t="s">
        <v>13</v>
      </c>
      <c r="J42" s="76" t="s">
        <v>13</v>
      </c>
      <c r="K42" s="76" t="s">
        <v>13</v>
      </c>
      <c r="L42" s="76" t="s">
        <v>13</v>
      </c>
      <c r="M42" s="76" t="s">
        <v>13</v>
      </c>
      <c r="N42" s="76" t="s">
        <v>13</v>
      </c>
      <c r="O42" s="76" t="s">
        <v>13</v>
      </c>
      <c r="P42" s="76" t="s">
        <v>13</v>
      </c>
      <c r="Q42" s="76" t="s">
        <v>13</v>
      </c>
      <c r="R42" s="76" t="s">
        <v>13</v>
      </c>
      <c r="S42" s="11"/>
    </row>
    <row r="43" spans="1:19" x14ac:dyDescent="0.25">
      <c r="A43" s="270" t="s">
        <v>45</v>
      </c>
      <c r="B43" s="266" t="s">
        <v>10</v>
      </c>
      <c r="C43" s="267"/>
      <c r="D43" s="68">
        <v>0</v>
      </c>
      <c r="E43" s="68">
        <v>0</v>
      </c>
      <c r="F43" s="68">
        <v>0</v>
      </c>
      <c r="G43" s="68">
        <v>0</v>
      </c>
      <c r="H43" s="68">
        <v>0</v>
      </c>
      <c r="I43" s="68">
        <v>1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O43" s="68">
        <v>0</v>
      </c>
      <c r="P43" s="76" t="s">
        <v>13</v>
      </c>
      <c r="Q43" s="76" t="s">
        <v>13</v>
      </c>
      <c r="R43" s="76" t="s">
        <v>13</v>
      </c>
      <c r="S43" s="11"/>
    </row>
    <row r="44" spans="1:19" ht="15" customHeight="1" x14ac:dyDescent="0.25">
      <c r="A44" s="271"/>
      <c r="B44" s="273" t="s">
        <v>96</v>
      </c>
      <c r="C44" s="274"/>
      <c r="D44" s="76" t="s">
        <v>13</v>
      </c>
      <c r="E44" s="88" t="s">
        <v>13</v>
      </c>
      <c r="F44" s="88" t="s">
        <v>13</v>
      </c>
      <c r="G44" s="88">
        <v>0</v>
      </c>
      <c r="H44" s="88">
        <v>0</v>
      </c>
      <c r="I44" s="88">
        <v>0</v>
      </c>
      <c r="J44" s="88">
        <v>0</v>
      </c>
      <c r="K44" s="88">
        <v>0</v>
      </c>
      <c r="L44" s="88">
        <v>0</v>
      </c>
      <c r="M44" s="76" t="s">
        <v>13</v>
      </c>
      <c r="N44" s="76" t="s">
        <v>13</v>
      </c>
      <c r="O44" s="76" t="s">
        <v>13</v>
      </c>
      <c r="P44" s="76" t="s">
        <v>13</v>
      </c>
      <c r="Q44" s="76" t="s">
        <v>13</v>
      </c>
      <c r="R44" s="76" t="s">
        <v>13</v>
      </c>
      <c r="S44" s="11"/>
    </row>
    <row r="45" spans="1:19" ht="26.25" customHeight="1" x14ac:dyDescent="0.25">
      <c r="A45" s="271"/>
      <c r="B45" s="273" t="s">
        <v>47</v>
      </c>
      <c r="C45" s="274"/>
      <c r="D45" s="88">
        <v>0</v>
      </c>
      <c r="E45" s="88">
        <v>0</v>
      </c>
      <c r="F45" s="88">
        <v>0</v>
      </c>
      <c r="G45" s="88">
        <v>0</v>
      </c>
      <c r="H45" s="88">
        <v>0</v>
      </c>
      <c r="I45" s="88">
        <v>1</v>
      </c>
      <c r="J45" s="88">
        <v>0</v>
      </c>
      <c r="K45" s="88">
        <v>0</v>
      </c>
      <c r="L45" s="88">
        <v>0</v>
      </c>
      <c r="M45" s="88">
        <v>0</v>
      </c>
      <c r="N45" s="88">
        <v>0</v>
      </c>
      <c r="O45" s="88">
        <v>0</v>
      </c>
      <c r="P45" s="76" t="s">
        <v>13</v>
      </c>
      <c r="Q45" s="76" t="s">
        <v>13</v>
      </c>
      <c r="R45" s="76" t="s">
        <v>13</v>
      </c>
      <c r="S45" s="11"/>
    </row>
    <row r="46" spans="1:19" x14ac:dyDescent="0.25">
      <c r="A46" s="271"/>
      <c r="B46" s="273" t="s">
        <v>97</v>
      </c>
      <c r="C46" s="278"/>
      <c r="D46" s="76" t="s">
        <v>13</v>
      </c>
      <c r="E46" s="88" t="s">
        <v>13</v>
      </c>
      <c r="F46" s="88" t="s">
        <v>13</v>
      </c>
      <c r="G46" s="88">
        <v>0</v>
      </c>
      <c r="H46" s="115">
        <v>0</v>
      </c>
      <c r="I46" s="115">
        <v>0</v>
      </c>
      <c r="J46" s="64">
        <v>0</v>
      </c>
      <c r="K46" s="64">
        <v>0</v>
      </c>
      <c r="L46" s="64">
        <v>0</v>
      </c>
      <c r="M46" s="76" t="s">
        <v>13</v>
      </c>
      <c r="N46" s="76" t="s">
        <v>13</v>
      </c>
      <c r="O46" s="76" t="s">
        <v>13</v>
      </c>
      <c r="P46" s="76" t="s">
        <v>13</v>
      </c>
      <c r="Q46" s="76" t="s">
        <v>13</v>
      </c>
      <c r="R46" s="76" t="s">
        <v>13</v>
      </c>
      <c r="S46" s="11"/>
    </row>
    <row r="47" spans="1:19" x14ac:dyDescent="0.25">
      <c r="A47" s="10" t="s">
        <v>50</v>
      </c>
      <c r="B47" s="281" t="s">
        <v>10</v>
      </c>
      <c r="C47" s="282"/>
      <c r="D47" s="68">
        <v>0</v>
      </c>
      <c r="E47" s="68">
        <v>4</v>
      </c>
      <c r="F47" s="68">
        <v>1</v>
      </c>
      <c r="G47" s="68">
        <v>0</v>
      </c>
      <c r="H47" s="68">
        <v>1</v>
      </c>
      <c r="I47" s="68">
        <v>5</v>
      </c>
      <c r="J47" s="68">
        <v>0</v>
      </c>
      <c r="K47" s="68">
        <v>0</v>
      </c>
      <c r="L47" s="68">
        <v>0</v>
      </c>
      <c r="M47" s="76" t="s">
        <v>13</v>
      </c>
      <c r="N47" s="76" t="s">
        <v>13</v>
      </c>
      <c r="O47" s="76" t="s">
        <v>13</v>
      </c>
      <c r="P47" s="76" t="s">
        <v>13</v>
      </c>
      <c r="Q47" s="76" t="s">
        <v>13</v>
      </c>
      <c r="R47" s="76" t="s">
        <v>13</v>
      </c>
      <c r="S47" s="11"/>
    </row>
    <row r="48" spans="1:19" ht="15.75" customHeight="1" x14ac:dyDescent="0.25">
      <c r="A48" s="280" t="s">
        <v>51</v>
      </c>
      <c r="B48" s="280"/>
      <c r="C48" s="280"/>
      <c r="D48" s="280"/>
      <c r="E48" s="280"/>
      <c r="F48" s="280"/>
      <c r="G48" s="280"/>
      <c r="H48" s="280"/>
      <c r="I48" s="280"/>
      <c r="J48" s="280"/>
      <c r="K48" s="280"/>
      <c r="L48" s="280"/>
      <c r="M48" s="280"/>
      <c r="N48" s="280"/>
      <c r="O48" s="280"/>
      <c r="P48" s="280"/>
      <c r="Q48" s="280"/>
      <c r="R48" s="280"/>
      <c r="S48" s="11"/>
    </row>
    <row r="49" spans="1:18" x14ac:dyDescent="0.25">
      <c r="A49" s="277" t="s">
        <v>98</v>
      </c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7"/>
      <c r="Q49" s="277"/>
      <c r="R49" s="277"/>
    </row>
  </sheetData>
  <mergeCells count="52">
    <mergeCell ref="B46:C46"/>
    <mergeCell ref="A48:R48"/>
    <mergeCell ref="B47:C47"/>
    <mergeCell ref="A43:A46"/>
    <mergeCell ref="B43:C43"/>
    <mergeCell ref="A49:R49"/>
    <mergeCell ref="A29:A33"/>
    <mergeCell ref="A34:A42"/>
    <mergeCell ref="B34:C34"/>
    <mergeCell ref="B35:C35"/>
    <mergeCell ref="B36:C36"/>
    <mergeCell ref="B37:C37"/>
    <mergeCell ref="B38:C38"/>
    <mergeCell ref="B39:B42"/>
    <mergeCell ref="B29:C29"/>
    <mergeCell ref="B30:C30"/>
    <mergeCell ref="B31:C31"/>
    <mergeCell ref="B32:C32"/>
    <mergeCell ref="B33:C33"/>
    <mergeCell ref="B44:C44"/>
    <mergeCell ref="B45:C45"/>
    <mergeCell ref="B18:C18"/>
    <mergeCell ref="A19:A28"/>
    <mergeCell ref="B19:C19"/>
    <mergeCell ref="B20:C20"/>
    <mergeCell ref="B21:C21"/>
    <mergeCell ref="B22:B26"/>
    <mergeCell ref="B27:C27"/>
    <mergeCell ref="B28:C28"/>
    <mergeCell ref="B6:C6"/>
    <mergeCell ref="B7:C7"/>
    <mergeCell ref="B8:C8"/>
    <mergeCell ref="A9:A17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M4:O4"/>
    <mergeCell ref="P4:R4"/>
    <mergeCell ref="A1:R1"/>
    <mergeCell ref="A2:R2"/>
    <mergeCell ref="A3:R3"/>
    <mergeCell ref="A4:A5"/>
    <mergeCell ref="B4:C5"/>
    <mergeCell ref="D4:F4"/>
    <mergeCell ref="G4:I4"/>
    <mergeCell ref="J4:L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81D2F-1D0C-409F-AAC4-EDA0CD761FD9}">
  <sheetPr>
    <tabColor rgb="FF92D050"/>
  </sheetPr>
  <dimension ref="A1:R33"/>
  <sheetViews>
    <sheetView zoomScaleNormal="100" workbookViewId="0">
      <selection activeCell="K17" sqref="K17"/>
    </sheetView>
  </sheetViews>
  <sheetFormatPr defaultRowHeight="15" x14ac:dyDescent="0.25"/>
  <cols>
    <col min="1" max="1" width="22" bestFit="1" customWidth="1"/>
    <col min="2" max="2" width="13.140625" bestFit="1" customWidth="1"/>
    <col min="5" max="5" width="10.140625" customWidth="1"/>
    <col min="7" max="7" width="10.85546875" customWidth="1"/>
    <col min="11" max="11" width="19.42578125" bestFit="1" customWidth="1"/>
  </cols>
  <sheetData>
    <row r="1" spans="1:18" ht="18.75" x14ac:dyDescent="0.25">
      <c r="A1" s="215" t="s">
        <v>99</v>
      </c>
      <c r="B1" s="283"/>
      <c r="C1" s="283"/>
      <c r="D1" s="283"/>
      <c r="E1" s="283"/>
      <c r="F1" s="283"/>
      <c r="G1" s="283"/>
      <c r="H1" s="283"/>
      <c r="I1" s="283"/>
      <c r="J1" s="283"/>
      <c r="K1" s="12"/>
      <c r="L1" s="12"/>
      <c r="M1" s="12"/>
      <c r="N1" s="12"/>
      <c r="O1" s="12"/>
      <c r="P1" s="12"/>
      <c r="Q1" s="12"/>
      <c r="R1" s="12"/>
    </row>
    <row r="2" spans="1:18" ht="18.75" x14ac:dyDescent="0.25">
      <c r="A2" s="215" t="s">
        <v>1</v>
      </c>
      <c r="B2" s="283"/>
      <c r="C2" s="283"/>
      <c r="D2" s="283"/>
      <c r="E2" s="283"/>
      <c r="F2" s="283"/>
      <c r="G2" s="283"/>
      <c r="H2" s="283"/>
      <c r="I2" s="283"/>
      <c r="J2" s="283"/>
      <c r="K2" s="12"/>
      <c r="L2" s="12"/>
      <c r="M2" s="12"/>
      <c r="N2" s="12"/>
      <c r="O2" s="12"/>
      <c r="P2" s="12"/>
      <c r="Q2" s="12"/>
      <c r="R2" s="12"/>
    </row>
    <row r="3" spans="1:18" ht="18.75" x14ac:dyDescent="0.25">
      <c r="A3" s="217" t="s">
        <v>100</v>
      </c>
      <c r="B3" s="284"/>
      <c r="C3" s="284"/>
      <c r="D3" s="284"/>
      <c r="E3" s="284"/>
      <c r="F3" s="284"/>
      <c r="G3" s="284"/>
      <c r="H3" s="284"/>
      <c r="I3" s="284"/>
      <c r="J3" s="284"/>
      <c r="K3" s="13"/>
      <c r="L3" s="13"/>
      <c r="M3" s="13"/>
      <c r="N3" s="13"/>
      <c r="O3" s="13"/>
      <c r="P3" s="13"/>
      <c r="Q3" s="13"/>
      <c r="R3" s="13"/>
    </row>
    <row r="4" spans="1:18" ht="51.75" x14ac:dyDescent="0.25">
      <c r="A4" s="14" t="s">
        <v>101</v>
      </c>
      <c r="B4" s="15" t="s">
        <v>102</v>
      </c>
      <c r="C4" s="16" t="s">
        <v>10</v>
      </c>
      <c r="D4" s="17" t="s">
        <v>57</v>
      </c>
      <c r="E4" s="18" t="s">
        <v>103</v>
      </c>
      <c r="F4" s="19" t="s">
        <v>104</v>
      </c>
      <c r="G4" s="18" t="s">
        <v>105</v>
      </c>
      <c r="H4" s="18" t="s">
        <v>106</v>
      </c>
      <c r="I4" s="19" t="s">
        <v>107</v>
      </c>
      <c r="J4" s="20" t="s">
        <v>108</v>
      </c>
      <c r="K4" s="21"/>
      <c r="L4" s="21"/>
      <c r="M4" s="21"/>
      <c r="N4" s="21"/>
      <c r="O4" s="21"/>
      <c r="P4" s="21"/>
      <c r="Q4" s="21"/>
      <c r="R4" s="21"/>
    </row>
    <row r="5" spans="1:18" x14ac:dyDescent="0.25">
      <c r="A5" s="22" t="s">
        <v>59</v>
      </c>
      <c r="B5" s="23" t="s">
        <v>10</v>
      </c>
      <c r="C5" s="172">
        <v>8184</v>
      </c>
      <c r="D5" s="173">
        <v>569</v>
      </c>
      <c r="E5" s="173">
        <v>94</v>
      </c>
      <c r="F5" s="173">
        <v>234</v>
      </c>
      <c r="G5" s="173">
        <v>346</v>
      </c>
      <c r="H5" s="173">
        <v>3547</v>
      </c>
      <c r="I5" s="173">
        <v>938</v>
      </c>
      <c r="J5" s="173">
        <v>2456</v>
      </c>
      <c r="K5" s="151"/>
      <c r="L5" s="151"/>
      <c r="M5" s="24"/>
      <c r="N5" s="24"/>
      <c r="O5" s="24"/>
      <c r="P5" s="24"/>
      <c r="Q5" s="24"/>
      <c r="R5" s="24"/>
    </row>
    <row r="6" spans="1:18" ht="21" customHeight="1" x14ac:dyDescent="0.25">
      <c r="A6" s="22" t="s">
        <v>109</v>
      </c>
      <c r="B6" s="4" t="s">
        <v>10</v>
      </c>
      <c r="C6" s="175">
        <v>1947</v>
      </c>
      <c r="D6" s="175">
        <v>155</v>
      </c>
      <c r="E6" s="175">
        <v>20</v>
      </c>
      <c r="F6" s="175">
        <v>0</v>
      </c>
      <c r="G6" s="175">
        <v>23</v>
      </c>
      <c r="H6" s="175">
        <v>997</v>
      </c>
      <c r="I6" s="175">
        <v>204</v>
      </c>
      <c r="J6" s="203">
        <v>548</v>
      </c>
      <c r="K6" s="151"/>
      <c r="L6" s="25"/>
      <c r="M6" s="25"/>
      <c r="N6" s="25"/>
      <c r="O6" s="25"/>
      <c r="P6" s="25"/>
      <c r="Q6" s="25"/>
      <c r="R6" s="25"/>
    </row>
    <row r="7" spans="1:18" x14ac:dyDescent="0.25">
      <c r="A7" s="26"/>
      <c r="B7" s="30" t="s">
        <v>55</v>
      </c>
      <c r="C7" s="174">
        <v>0</v>
      </c>
      <c r="D7" s="202">
        <v>0</v>
      </c>
      <c r="E7" s="202">
        <v>0</v>
      </c>
      <c r="F7" s="202">
        <v>0</v>
      </c>
      <c r="G7" s="202">
        <v>0</v>
      </c>
      <c r="H7" s="202">
        <v>0</v>
      </c>
      <c r="I7" s="202">
        <v>0</v>
      </c>
      <c r="J7" s="202">
        <v>0</v>
      </c>
      <c r="K7" s="11"/>
      <c r="L7" s="11"/>
      <c r="M7" s="11"/>
      <c r="N7" s="11"/>
      <c r="O7" s="11"/>
      <c r="P7" s="11"/>
      <c r="Q7" s="11"/>
      <c r="R7" s="11"/>
    </row>
    <row r="8" spans="1:18" x14ac:dyDescent="0.25">
      <c r="A8" s="26"/>
      <c r="B8" s="31" t="s">
        <v>56</v>
      </c>
      <c r="C8" s="175">
        <v>372</v>
      </c>
      <c r="D8" s="129">
        <v>20</v>
      </c>
      <c r="E8" s="129">
        <v>5</v>
      </c>
      <c r="F8" s="129">
        <v>0</v>
      </c>
      <c r="G8" s="129">
        <v>9</v>
      </c>
      <c r="H8" s="129">
        <v>240</v>
      </c>
      <c r="I8" s="129">
        <v>19</v>
      </c>
      <c r="J8" s="129">
        <v>79</v>
      </c>
      <c r="K8" s="11"/>
      <c r="L8" s="11"/>
      <c r="M8" s="11"/>
      <c r="N8" s="11"/>
      <c r="O8" s="11"/>
      <c r="P8" s="11"/>
      <c r="Q8" s="11"/>
      <c r="R8" s="11"/>
    </row>
    <row r="9" spans="1:18" x14ac:dyDescent="0.25">
      <c r="A9" s="26"/>
      <c r="B9" s="31" t="s">
        <v>110</v>
      </c>
      <c r="C9" s="175">
        <v>1764</v>
      </c>
      <c r="D9" s="129">
        <v>160</v>
      </c>
      <c r="E9" s="129">
        <v>18</v>
      </c>
      <c r="F9" s="129">
        <v>0</v>
      </c>
      <c r="G9" s="129">
        <v>15</v>
      </c>
      <c r="H9" s="129">
        <v>877</v>
      </c>
      <c r="I9" s="129">
        <v>197</v>
      </c>
      <c r="J9" s="129">
        <v>497</v>
      </c>
      <c r="K9" s="11"/>
      <c r="L9" s="11"/>
      <c r="M9" s="11"/>
      <c r="N9" s="11"/>
      <c r="O9" s="11"/>
      <c r="P9" s="11"/>
      <c r="Q9" s="11"/>
      <c r="R9" s="11"/>
    </row>
    <row r="10" spans="1:18" s="11" customFormat="1" x14ac:dyDescent="0.25">
      <c r="A10" s="33"/>
      <c r="B10" s="28" t="s">
        <v>111</v>
      </c>
      <c r="C10" s="176">
        <v>189</v>
      </c>
      <c r="D10" s="182">
        <v>25</v>
      </c>
      <c r="E10" s="182">
        <v>3</v>
      </c>
      <c r="F10" s="182">
        <v>0</v>
      </c>
      <c r="G10" s="182">
        <v>1</v>
      </c>
      <c r="H10" s="182">
        <v>120</v>
      </c>
      <c r="I10" s="182">
        <v>12</v>
      </c>
      <c r="J10" s="182">
        <v>28</v>
      </c>
    </row>
    <row r="11" spans="1:18" ht="18" customHeight="1" x14ac:dyDescent="0.25">
      <c r="A11" s="204" t="s">
        <v>112</v>
      </c>
      <c r="B11" s="4" t="s">
        <v>10</v>
      </c>
      <c r="C11" s="175">
        <v>2525</v>
      </c>
      <c r="D11" s="175">
        <v>156</v>
      </c>
      <c r="E11" s="175">
        <v>29</v>
      </c>
      <c r="F11" s="175">
        <v>234</v>
      </c>
      <c r="G11" s="175">
        <v>230</v>
      </c>
      <c r="H11" s="175">
        <v>842</v>
      </c>
      <c r="I11" s="175">
        <v>207</v>
      </c>
      <c r="J11" s="175">
        <v>827</v>
      </c>
      <c r="K11" s="24"/>
      <c r="L11" s="24"/>
      <c r="M11" s="24"/>
      <c r="N11" s="24"/>
      <c r="O11" s="24"/>
      <c r="P11" s="24"/>
      <c r="Q11" s="24"/>
      <c r="R11" s="24"/>
    </row>
    <row r="12" spans="1:18" x14ac:dyDescent="0.25">
      <c r="A12" s="26"/>
      <c r="B12" s="30" t="s">
        <v>55</v>
      </c>
      <c r="C12" s="174">
        <v>1</v>
      </c>
      <c r="D12" s="202">
        <v>1</v>
      </c>
      <c r="E12" s="202">
        <v>0</v>
      </c>
      <c r="F12" s="202">
        <v>0</v>
      </c>
      <c r="G12" s="202">
        <v>0</v>
      </c>
      <c r="H12" s="202">
        <v>0</v>
      </c>
      <c r="I12" s="202">
        <v>0</v>
      </c>
      <c r="J12" s="202">
        <v>0</v>
      </c>
      <c r="K12" s="11"/>
      <c r="L12" s="11"/>
      <c r="M12" s="11"/>
      <c r="N12" s="11"/>
      <c r="O12" s="11"/>
      <c r="P12" s="11"/>
      <c r="Q12" s="11"/>
      <c r="R12" s="11"/>
    </row>
    <row r="13" spans="1:18" x14ac:dyDescent="0.25">
      <c r="A13" s="26"/>
      <c r="B13" s="31" t="s">
        <v>56</v>
      </c>
      <c r="C13" s="175">
        <v>796</v>
      </c>
      <c r="D13" s="129">
        <v>10</v>
      </c>
      <c r="E13" s="129">
        <v>16</v>
      </c>
      <c r="F13" s="129">
        <v>72</v>
      </c>
      <c r="G13" s="129">
        <v>168</v>
      </c>
      <c r="H13" s="129">
        <v>253</v>
      </c>
      <c r="I13" s="129">
        <v>23</v>
      </c>
      <c r="J13" s="129">
        <v>254</v>
      </c>
      <c r="K13" s="11"/>
      <c r="L13" s="11"/>
      <c r="M13" s="11"/>
      <c r="N13" s="11"/>
      <c r="O13" s="11"/>
      <c r="P13" s="11"/>
      <c r="Q13" s="11"/>
      <c r="R13" s="11"/>
    </row>
    <row r="14" spans="1:18" x14ac:dyDescent="0.25">
      <c r="A14" s="26"/>
      <c r="B14" s="31" t="s">
        <v>110</v>
      </c>
      <c r="C14" s="175">
        <v>1756</v>
      </c>
      <c r="D14" s="129">
        <v>145</v>
      </c>
      <c r="E14" s="129">
        <v>15</v>
      </c>
      <c r="F14" s="129">
        <v>162</v>
      </c>
      <c r="G14" s="129">
        <v>63</v>
      </c>
      <c r="H14" s="129">
        <v>614</v>
      </c>
      <c r="I14" s="129">
        <v>184</v>
      </c>
      <c r="J14" s="129">
        <v>573</v>
      </c>
      <c r="K14" s="11"/>
      <c r="L14" s="11"/>
      <c r="M14" s="11"/>
      <c r="N14" s="11"/>
      <c r="O14" s="11"/>
      <c r="P14" s="11"/>
      <c r="Q14" s="11"/>
      <c r="R14" s="11"/>
    </row>
    <row r="15" spans="1:18" s="11" customFormat="1" x14ac:dyDescent="0.25">
      <c r="A15" s="33"/>
      <c r="B15" s="28" t="s">
        <v>111</v>
      </c>
      <c r="C15" s="176">
        <v>28</v>
      </c>
      <c r="D15" s="182">
        <v>0</v>
      </c>
      <c r="E15" s="182">
        <v>2</v>
      </c>
      <c r="F15" s="182">
        <v>0</v>
      </c>
      <c r="G15" s="182">
        <v>1</v>
      </c>
      <c r="H15" s="182">
        <v>25</v>
      </c>
      <c r="I15" s="182">
        <v>0</v>
      </c>
      <c r="J15" s="182">
        <v>0</v>
      </c>
    </row>
    <row r="16" spans="1:18" x14ac:dyDescent="0.25">
      <c r="A16" s="204" t="s">
        <v>113</v>
      </c>
      <c r="B16" s="4" t="s">
        <v>10</v>
      </c>
      <c r="C16" s="175">
        <v>2553</v>
      </c>
      <c r="D16" s="175">
        <v>138</v>
      </c>
      <c r="E16" s="175">
        <v>30</v>
      </c>
      <c r="F16" s="175">
        <v>0</v>
      </c>
      <c r="G16" s="175">
        <v>64</v>
      </c>
      <c r="H16" s="175">
        <v>1093</v>
      </c>
      <c r="I16" s="175">
        <v>417</v>
      </c>
      <c r="J16" s="175">
        <v>811</v>
      </c>
      <c r="K16" s="27"/>
      <c r="L16" s="27"/>
      <c r="M16" s="27"/>
      <c r="N16" s="27"/>
      <c r="O16" s="27"/>
      <c r="P16" s="27"/>
      <c r="Q16" s="27"/>
      <c r="R16" s="27"/>
    </row>
    <row r="17" spans="1:18" x14ac:dyDescent="0.25">
      <c r="A17" s="26"/>
      <c r="B17" s="30" t="s">
        <v>55</v>
      </c>
      <c r="C17" s="174">
        <v>6</v>
      </c>
      <c r="D17" s="202">
        <v>5</v>
      </c>
      <c r="E17" s="202">
        <v>0</v>
      </c>
      <c r="F17" s="202">
        <v>0</v>
      </c>
      <c r="G17" s="202">
        <v>0</v>
      </c>
      <c r="H17" s="202">
        <v>0</v>
      </c>
      <c r="I17" s="202">
        <v>1</v>
      </c>
      <c r="J17" s="202">
        <v>0</v>
      </c>
      <c r="K17" s="11"/>
      <c r="L17" s="11"/>
      <c r="M17" s="11"/>
      <c r="N17" s="11"/>
      <c r="O17" s="11"/>
      <c r="P17" s="11"/>
      <c r="Q17" s="11"/>
      <c r="R17" s="11"/>
    </row>
    <row r="18" spans="1:18" x14ac:dyDescent="0.25">
      <c r="A18" s="26"/>
      <c r="B18" s="31" t="s">
        <v>56</v>
      </c>
      <c r="C18" s="175">
        <v>503</v>
      </c>
      <c r="D18" s="129">
        <v>15</v>
      </c>
      <c r="E18" s="129">
        <v>8</v>
      </c>
      <c r="F18" s="129">
        <v>0</v>
      </c>
      <c r="G18" s="129">
        <v>12</v>
      </c>
      <c r="H18" s="129">
        <v>338</v>
      </c>
      <c r="I18" s="129">
        <v>35</v>
      </c>
      <c r="J18" s="129">
        <v>95</v>
      </c>
      <c r="K18" s="11"/>
      <c r="L18" s="11"/>
      <c r="M18" s="11"/>
      <c r="N18" s="11"/>
      <c r="O18" s="11"/>
      <c r="P18" s="11"/>
      <c r="Q18" s="11"/>
      <c r="R18" s="11"/>
    </row>
    <row r="19" spans="1:18" x14ac:dyDescent="0.25">
      <c r="A19" s="26"/>
      <c r="B19" s="31" t="s">
        <v>110</v>
      </c>
      <c r="C19" s="175">
        <v>2109</v>
      </c>
      <c r="D19" s="129">
        <v>122</v>
      </c>
      <c r="E19" s="129">
        <v>23</v>
      </c>
      <c r="F19" s="129">
        <v>0</v>
      </c>
      <c r="G19" s="129">
        <v>52</v>
      </c>
      <c r="H19" s="129">
        <v>819</v>
      </c>
      <c r="I19" s="129">
        <v>380</v>
      </c>
      <c r="J19" s="129">
        <v>713</v>
      </c>
      <c r="K19" s="11"/>
      <c r="L19" s="11"/>
      <c r="M19" s="11"/>
      <c r="N19" s="11"/>
      <c r="O19" s="11"/>
      <c r="P19" s="11"/>
      <c r="Q19" s="11"/>
      <c r="R19" s="11"/>
    </row>
    <row r="20" spans="1:18" s="11" customFormat="1" x14ac:dyDescent="0.25">
      <c r="A20" s="33"/>
      <c r="B20" s="28" t="s">
        <v>111</v>
      </c>
      <c r="C20" s="176">
        <v>65</v>
      </c>
      <c r="D20" s="182">
        <v>4</v>
      </c>
      <c r="E20" s="182">
        <v>1</v>
      </c>
      <c r="F20" s="182">
        <v>0</v>
      </c>
      <c r="G20" s="182">
        <v>0</v>
      </c>
      <c r="H20" s="182">
        <v>64</v>
      </c>
      <c r="I20" s="182">
        <v>1</v>
      </c>
      <c r="J20" s="182">
        <v>3</v>
      </c>
    </row>
    <row r="21" spans="1:18" x14ac:dyDescent="0.25">
      <c r="A21" s="204" t="s">
        <v>7</v>
      </c>
      <c r="B21" s="4" t="s">
        <v>10</v>
      </c>
      <c r="C21" s="205">
        <v>399</v>
      </c>
      <c r="D21" s="205">
        <v>61</v>
      </c>
      <c r="E21" s="205">
        <v>9</v>
      </c>
      <c r="F21" s="205">
        <v>0</v>
      </c>
      <c r="G21" s="205">
        <v>5</v>
      </c>
      <c r="H21" s="205">
        <v>198</v>
      </c>
      <c r="I21" s="205">
        <v>41</v>
      </c>
      <c r="J21" s="205">
        <v>85</v>
      </c>
      <c r="K21" s="24"/>
      <c r="L21" s="11"/>
      <c r="M21" s="11"/>
      <c r="N21" s="11"/>
      <c r="O21" s="11"/>
      <c r="P21" s="11"/>
      <c r="Q21" s="11"/>
      <c r="R21" s="11"/>
    </row>
    <row r="22" spans="1:18" x14ac:dyDescent="0.25">
      <c r="A22" s="26"/>
      <c r="B22" s="30" t="s">
        <v>55</v>
      </c>
      <c r="C22" s="174">
        <v>1</v>
      </c>
      <c r="D22" s="202">
        <v>1</v>
      </c>
      <c r="E22" s="202">
        <v>0</v>
      </c>
      <c r="F22" s="202">
        <v>0</v>
      </c>
      <c r="G22" s="202">
        <v>0</v>
      </c>
      <c r="H22" s="202">
        <v>0</v>
      </c>
      <c r="I22" s="202">
        <v>0</v>
      </c>
      <c r="J22" s="202">
        <v>0</v>
      </c>
      <c r="K22" s="11"/>
      <c r="L22" s="11"/>
      <c r="M22" s="11"/>
      <c r="N22" s="11"/>
      <c r="O22" s="11"/>
      <c r="P22" s="11"/>
      <c r="Q22" s="11"/>
      <c r="R22" s="11"/>
    </row>
    <row r="23" spans="1:18" x14ac:dyDescent="0.25">
      <c r="A23" s="26"/>
      <c r="B23" s="31" t="s">
        <v>56</v>
      </c>
      <c r="C23" s="175">
        <v>85</v>
      </c>
      <c r="D23" s="129">
        <v>7</v>
      </c>
      <c r="E23" s="129">
        <v>0</v>
      </c>
      <c r="F23" s="129">
        <v>0</v>
      </c>
      <c r="G23" s="129">
        <v>0</v>
      </c>
      <c r="H23" s="129">
        <v>50</v>
      </c>
      <c r="I23" s="129">
        <v>6</v>
      </c>
      <c r="J23" s="129">
        <v>22</v>
      </c>
      <c r="K23" s="11"/>
      <c r="L23" s="11"/>
      <c r="M23" s="11"/>
      <c r="N23" s="11"/>
      <c r="O23" s="11"/>
      <c r="P23" s="11"/>
      <c r="Q23" s="11"/>
      <c r="R23" s="11"/>
    </row>
    <row r="24" spans="1:18" x14ac:dyDescent="0.25">
      <c r="A24" s="26"/>
      <c r="B24" s="32" t="s">
        <v>110</v>
      </c>
      <c r="C24" s="175">
        <v>316</v>
      </c>
      <c r="D24" s="129">
        <v>53</v>
      </c>
      <c r="E24" s="129">
        <v>9</v>
      </c>
      <c r="F24" s="129">
        <v>0</v>
      </c>
      <c r="G24" s="129">
        <v>5</v>
      </c>
      <c r="H24" s="129">
        <v>148</v>
      </c>
      <c r="I24" s="129">
        <v>36</v>
      </c>
      <c r="J24" s="129">
        <v>65</v>
      </c>
      <c r="K24" s="11"/>
      <c r="L24" s="11"/>
      <c r="M24" s="11"/>
      <c r="N24" s="11"/>
      <c r="O24" s="11"/>
      <c r="P24" s="11"/>
      <c r="Q24" s="11"/>
      <c r="R24" s="11"/>
    </row>
    <row r="25" spans="1:18" s="11" customFormat="1" x14ac:dyDescent="0.25">
      <c r="A25" s="33"/>
      <c r="B25" s="28" t="s">
        <v>111</v>
      </c>
      <c r="C25" s="176">
        <v>3</v>
      </c>
      <c r="D25" s="182">
        <v>0</v>
      </c>
      <c r="E25" s="182">
        <v>0</v>
      </c>
      <c r="F25" s="182">
        <v>0</v>
      </c>
      <c r="G25" s="182">
        <v>0</v>
      </c>
      <c r="H25" s="182">
        <v>0</v>
      </c>
      <c r="I25" s="182">
        <v>1</v>
      </c>
      <c r="J25" s="182">
        <v>2</v>
      </c>
    </row>
    <row r="26" spans="1:18" x14ac:dyDescent="0.25">
      <c r="A26" s="34" t="s">
        <v>8</v>
      </c>
      <c r="B26" s="4" t="s">
        <v>10</v>
      </c>
      <c r="C26" s="175">
        <v>760</v>
      </c>
      <c r="D26" s="175">
        <v>59</v>
      </c>
      <c r="E26" s="175">
        <v>6</v>
      </c>
      <c r="F26" s="175">
        <v>0</v>
      </c>
      <c r="G26" s="175">
        <v>24</v>
      </c>
      <c r="H26" s="175">
        <v>417</v>
      </c>
      <c r="I26" s="175">
        <v>69</v>
      </c>
      <c r="J26" s="175">
        <v>185</v>
      </c>
      <c r="K26" s="24"/>
      <c r="L26" s="11"/>
      <c r="M26" s="11"/>
      <c r="N26" s="11"/>
      <c r="O26" s="11"/>
      <c r="P26" s="11"/>
      <c r="Q26" s="11"/>
      <c r="R26" s="11"/>
    </row>
    <row r="27" spans="1:18" x14ac:dyDescent="0.25">
      <c r="A27" s="26"/>
      <c r="B27" s="30" t="s">
        <v>55</v>
      </c>
      <c r="C27" s="174">
        <v>0</v>
      </c>
      <c r="D27" s="177">
        <v>0</v>
      </c>
      <c r="E27" s="177">
        <v>0</v>
      </c>
      <c r="F27" s="177">
        <v>0</v>
      </c>
      <c r="G27" s="177">
        <v>0</v>
      </c>
      <c r="H27" s="177">
        <v>0</v>
      </c>
      <c r="I27" s="177">
        <v>0</v>
      </c>
      <c r="J27" s="177">
        <v>0</v>
      </c>
      <c r="K27" s="11"/>
      <c r="L27" s="11"/>
      <c r="M27" s="11"/>
      <c r="N27" s="11"/>
      <c r="O27" s="11"/>
      <c r="P27" s="11"/>
      <c r="Q27" s="11"/>
      <c r="R27" s="11"/>
    </row>
    <row r="28" spans="1:18" x14ac:dyDescent="0.25">
      <c r="A28" s="26"/>
      <c r="B28" s="31" t="s">
        <v>56</v>
      </c>
      <c r="C28" s="174">
        <v>202</v>
      </c>
      <c r="D28" s="178">
        <v>6</v>
      </c>
      <c r="E28" s="178">
        <v>0</v>
      </c>
      <c r="F28" s="178">
        <v>0</v>
      </c>
      <c r="G28" s="178">
        <v>8</v>
      </c>
      <c r="H28" s="178">
        <v>159</v>
      </c>
      <c r="I28" s="178">
        <v>14</v>
      </c>
      <c r="J28" s="178">
        <v>15</v>
      </c>
      <c r="K28" s="11"/>
      <c r="L28" s="11"/>
      <c r="M28" s="11"/>
      <c r="N28" s="11"/>
      <c r="O28" s="11"/>
      <c r="P28" s="11"/>
      <c r="Q28" s="11"/>
      <c r="R28" s="11"/>
    </row>
    <row r="29" spans="1:18" x14ac:dyDescent="0.25">
      <c r="A29" s="26"/>
      <c r="B29" s="32" t="s">
        <v>110</v>
      </c>
      <c r="C29" s="174">
        <v>567</v>
      </c>
      <c r="D29" s="179">
        <v>53</v>
      </c>
      <c r="E29" s="178">
        <v>6</v>
      </c>
      <c r="F29" s="178">
        <v>0</v>
      </c>
      <c r="G29" s="178">
        <v>17</v>
      </c>
      <c r="H29" s="178">
        <v>290</v>
      </c>
      <c r="I29" s="178">
        <v>56</v>
      </c>
      <c r="J29" s="178">
        <v>145</v>
      </c>
      <c r="K29" s="11"/>
      <c r="L29" s="11"/>
      <c r="M29" s="11"/>
      <c r="N29" s="11"/>
      <c r="O29" s="11"/>
      <c r="P29" s="11"/>
      <c r="Q29" s="11"/>
      <c r="R29" s="11"/>
    </row>
    <row r="30" spans="1:18" s="11" customFormat="1" x14ac:dyDescent="0.25">
      <c r="A30" s="33"/>
      <c r="B30" s="29" t="s">
        <v>111</v>
      </c>
      <c r="C30" s="174">
        <v>9</v>
      </c>
      <c r="D30" s="178">
        <v>0</v>
      </c>
      <c r="E30" s="178">
        <v>0</v>
      </c>
      <c r="F30" s="178">
        <v>0</v>
      </c>
      <c r="G30" s="178">
        <v>1</v>
      </c>
      <c r="H30" s="178">
        <v>32</v>
      </c>
      <c r="I30" s="178">
        <v>1</v>
      </c>
      <c r="J30" s="178">
        <v>25</v>
      </c>
    </row>
    <row r="31" spans="1:18" ht="19.5" customHeight="1" x14ac:dyDescent="0.25">
      <c r="A31" s="285" t="s">
        <v>114</v>
      </c>
      <c r="B31" s="285"/>
      <c r="C31" s="285"/>
      <c r="D31" s="285"/>
      <c r="E31" s="285"/>
      <c r="F31" s="285"/>
      <c r="G31" s="285"/>
      <c r="H31" s="285"/>
      <c r="I31" s="285"/>
      <c r="J31" s="285"/>
      <c r="K31" s="11"/>
      <c r="L31" s="11"/>
      <c r="M31" s="11"/>
      <c r="N31" s="11"/>
      <c r="O31" s="11"/>
      <c r="P31" s="11"/>
      <c r="Q31" s="11"/>
      <c r="R31" s="11"/>
    </row>
    <row r="32" spans="1:18" x14ac:dyDescent="0.25">
      <c r="A32" s="285" t="s">
        <v>115</v>
      </c>
      <c r="B32" s="285"/>
      <c r="C32" s="285"/>
      <c r="D32" s="285"/>
      <c r="E32" s="285"/>
      <c r="F32" s="285"/>
      <c r="G32" s="285"/>
      <c r="H32" s="285"/>
      <c r="I32" s="285"/>
      <c r="J32" s="285"/>
      <c r="K32" s="11"/>
      <c r="L32" s="11"/>
      <c r="M32" s="11"/>
      <c r="N32" s="11"/>
      <c r="O32" s="11"/>
      <c r="P32" s="11"/>
      <c r="Q32" s="11"/>
      <c r="R32" s="11"/>
    </row>
    <row r="33" spans="11:12" x14ac:dyDescent="0.25">
      <c r="K33" s="11"/>
      <c r="L33" s="11"/>
    </row>
  </sheetData>
  <mergeCells count="5">
    <mergeCell ref="A1:J1"/>
    <mergeCell ref="A2:J2"/>
    <mergeCell ref="A3:J3"/>
    <mergeCell ref="A31:J31"/>
    <mergeCell ref="A32:J3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FBBD5-222E-439D-9078-5598395A074F}">
  <sheetPr>
    <tabColor rgb="FF92D050"/>
  </sheetPr>
  <dimension ref="A1:O65"/>
  <sheetViews>
    <sheetView tabSelected="1" topLeftCell="A4" workbookViewId="0">
      <selection activeCell="P24" sqref="P24"/>
    </sheetView>
  </sheetViews>
  <sheetFormatPr defaultRowHeight="12.75" x14ac:dyDescent="0.25"/>
  <cols>
    <col min="1" max="1" width="23" style="8" customWidth="1"/>
    <col min="2" max="2" width="46.7109375" style="42" customWidth="1"/>
    <col min="3" max="3" width="6.5703125" style="43" customWidth="1"/>
    <col min="4" max="4" width="8.28515625" style="44" customWidth="1"/>
    <col min="5" max="5" width="11.5703125" style="44" bestFit="1" customWidth="1"/>
    <col min="6" max="6" width="7.5703125" style="44" customWidth="1"/>
    <col min="7" max="7" width="9.7109375" style="44" customWidth="1"/>
    <col min="8" max="8" width="8" style="44" customWidth="1"/>
    <col min="9" max="9" width="7.140625" style="45" customWidth="1"/>
    <col min="10" max="10" width="8.42578125" style="44" customWidth="1"/>
    <col min="11" max="11" width="16.5703125" style="8" bestFit="1" customWidth="1"/>
    <col min="12" max="16384" width="9.140625" style="8"/>
  </cols>
  <sheetData>
    <row r="1" spans="1:10" s="40" customFormat="1" ht="18.75" customHeight="1" x14ac:dyDescent="0.25">
      <c r="A1" s="287" t="s">
        <v>116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0" s="40" customFormat="1" ht="18.75" customHeight="1" x14ac:dyDescent="0.25">
      <c r="A2" s="287" t="s">
        <v>1</v>
      </c>
      <c r="B2" s="288"/>
      <c r="C2" s="288"/>
      <c r="D2" s="288"/>
      <c r="E2" s="288"/>
      <c r="F2" s="288"/>
      <c r="G2" s="288"/>
      <c r="H2" s="288"/>
      <c r="I2" s="288"/>
      <c r="J2" s="288"/>
    </row>
    <row r="3" spans="1:10" s="40" customFormat="1" ht="18.75" customHeight="1" x14ac:dyDescent="0.25">
      <c r="A3" s="289" t="s">
        <v>117</v>
      </c>
      <c r="B3" s="289"/>
      <c r="C3" s="289"/>
      <c r="D3" s="289"/>
      <c r="E3" s="289"/>
      <c r="F3" s="289"/>
      <c r="G3" s="289"/>
      <c r="H3" s="289"/>
      <c r="I3" s="289"/>
      <c r="J3" s="289"/>
    </row>
    <row r="4" spans="1:10" s="21" customFormat="1" ht="40.5" customHeight="1" x14ac:dyDescent="0.2">
      <c r="A4" s="154" t="s">
        <v>101</v>
      </c>
      <c r="B4" s="154" t="s">
        <v>53</v>
      </c>
      <c r="C4" s="155" t="s">
        <v>10</v>
      </c>
      <c r="D4" s="155" t="s">
        <v>57</v>
      </c>
      <c r="E4" s="155" t="s">
        <v>118</v>
      </c>
      <c r="F4" s="155" t="s">
        <v>104</v>
      </c>
      <c r="G4" s="155" t="s">
        <v>119</v>
      </c>
      <c r="H4" s="155" t="s">
        <v>120</v>
      </c>
      <c r="I4" s="155" t="s">
        <v>107</v>
      </c>
      <c r="J4" s="155" t="s">
        <v>108</v>
      </c>
    </row>
    <row r="5" spans="1:10" s="41" customFormat="1" ht="15.75" customHeight="1" x14ac:dyDescent="0.25">
      <c r="A5" s="59" t="s">
        <v>59</v>
      </c>
      <c r="B5" s="152" t="s">
        <v>10</v>
      </c>
      <c r="C5" s="171">
        <f>SUM(C6,C20,C35,C48,C56)</f>
        <v>8907</v>
      </c>
      <c r="D5" s="171">
        <f t="shared" ref="D5:I5" si="0">SUM(D6,D20,D35,D48,D56)</f>
        <v>605</v>
      </c>
      <c r="E5" s="171">
        <f t="shared" si="0"/>
        <v>108</v>
      </c>
      <c r="F5" s="171">
        <f t="shared" si="0"/>
        <v>234</v>
      </c>
      <c r="G5" s="171">
        <f t="shared" si="0"/>
        <v>360</v>
      </c>
      <c r="H5" s="171">
        <f t="shared" si="0"/>
        <v>3933</v>
      </c>
      <c r="I5" s="171">
        <f t="shared" si="0"/>
        <v>1046</v>
      </c>
      <c r="J5" s="171">
        <f>SUM(J6,J20,J35,J48,J56)</f>
        <v>2621</v>
      </c>
    </row>
    <row r="6" spans="1:10" ht="15.75" customHeight="1" x14ac:dyDescent="0.25">
      <c r="A6" s="290">
        <v>2019</v>
      </c>
      <c r="B6" s="142" t="s">
        <v>10</v>
      </c>
      <c r="C6" s="171">
        <f>SUM(C7:C19)</f>
        <v>1947</v>
      </c>
      <c r="D6" s="171">
        <f t="shared" ref="D6:I6" si="1">SUM(D7:D19)</f>
        <v>155</v>
      </c>
      <c r="E6" s="171">
        <f t="shared" si="1"/>
        <v>20</v>
      </c>
      <c r="F6" s="171">
        <f t="shared" si="1"/>
        <v>0</v>
      </c>
      <c r="G6" s="171">
        <f t="shared" si="1"/>
        <v>23</v>
      </c>
      <c r="H6" s="171">
        <f t="shared" si="1"/>
        <v>997</v>
      </c>
      <c r="I6" s="171">
        <f t="shared" si="1"/>
        <v>204</v>
      </c>
      <c r="J6" s="171">
        <f>SUM(J7:J19)</f>
        <v>548</v>
      </c>
    </row>
    <row r="7" spans="1:10" ht="15.75" customHeight="1" x14ac:dyDescent="0.25">
      <c r="A7" s="290"/>
      <c r="B7" s="206" t="s">
        <v>78</v>
      </c>
      <c r="C7" s="68">
        <f t="shared" ref="C7:C19" si="2">SUM(D7:J7)</f>
        <v>0</v>
      </c>
      <c r="D7" s="64">
        <v>0</v>
      </c>
      <c r="E7" s="64">
        <v>0</v>
      </c>
      <c r="F7" s="64">
        <v>0</v>
      </c>
      <c r="G7" s="64">
        <v>0</v>
      </c>
      <c r="H7" s="64">
        <v>0</v>
      </c>
      <c r="I7" s="64">
        <v>0</v>
      </c>
      <c r="J7" s="64">
        <v>0</v>
      </c>
    </row>
    <row r="8" spans="1:10" ht="15.75" customHeight="1" x14ac:dyDescent="0.25">
      <c r="A8" s="290"/>
      <c r="B8" s="206" t="s">
        <v>83</v>
      </c>
      <c r="C8" s="68">
        <f t="shared" si="2"/>
        <v>4</v>
      </c>
      <c r="D8" s="129">
        <v>0</v>
      </c>
      <c r="E8" s="129">
        <v>1</v>
      </c>
      <c r="F8" s="129">
        <v>0</v>
      </c>
      <c r="G8" s="129">
        <v>0</v>
      </c>
      <c r="H8" s="129">
        <v>0</v>
      </c>
      <c r="I8" s="129">
        <v>1</v>
      </c>
      <c r="J8" s="129">
        <v>2</v>
      </c>
    </row>
    <row r="9" spans="1:10" ht="15.75" customHeight="1" x14ac:dyDescent="0.25">
      <c r="A9" s="290"/>
      <c r="B9" s="206" t="s">
        <v>121</v>
      </c>
      <c r="C9" s="68">
        <f t="shared" si="2"/>
        <v>0</v>
      </c>
      <c r="D9" s="64">
        <v>0</v>
      </c>
      <c r="E9" s="64">
        <v>0</v>
      </c>
      <c r="F9" s="64">
        <v>0</v>
      </c>
      <c r="G9" s="64">
        <v>0</v>
      </c>
      <c r="H9" s="64">
        <v>0</v>
      </c>
      <c r="I9" s="64">
        <v>0</v>
      </c>
      <c r="J9" s="64">
        <v>0</v>
      </c>
    </row>
    <row r="10" spans="1:10" ht="15.75" customHeight="1" x14ac:dyDescent="0.25">
      <c r="A10" s="290"/>
      <c r="B10" s="206" t="s">
        <v>11</v>
      </c>
      <c r="C10" s="68">
        <f t="shared" si="2"/>
        <v>28</v>
      </c>
      <c r="D10" s="129">
        <v>3</v>
      </c>
      <c r="E10" s="129">
        <v>0</v>
      </c>
      <c r="F10" s="129">
        <v>0</v>
      </c>
      <c r="G10" s="129">
        <v>0</v>
      </c>
      <c r="H10" s="129">
        <v>25</v>
      </c>
      <c r="I10" s="129">
        <v>0</v>
      </c>
      <c r="J10" s="129">
        <v>0</v>
      </c>
    </row>
    <row r="11" spans="1:10" ht="15.75" customHeight="1" x14ac:dyDescent="0.25">
      <c r="A11" s="290"/>
      <c r="B11" s="206" t="s">
        <v>87</v>
      </c>
      <c r="C11" s="68">
        <f t="shared" si="2"/>
        <v>0</v>
      </c>
      <c r="D11" s="64">
        <v>0</v>
      </c>
      <c r="E11" s="64">
        <v>0</v>
      </c>
      <c r="F11" s="64">
        <v>0</v>
      </c>
      <c r="G11" s="64">
        <v>0</v>
      </c>
      <c r="H11" s="64">
        <v>0</v>
      </c>
      <c r="I11" s="64">
        <v>0</v>
      </c>
      <c r="J11" s="64">
        <v>0</v>
      </c>
    </row>
    <row r="12" spans="1:10" ht="15.75" customHeight="1" x14ac:dyDescent="0.25">
      <c r="A12" s="290"/>
      <c r="B12" s="206" t="s">
        <v>21</v>
      </c>
      <c r="C12" s="68">
        <f t="shared" si="2"/>
        <v>733</v>
      </c>
      <c r="D12" s="129">
        <v>49</v>
      </c>
      <c r="E12" s="129">
        <v>3</v>
      </c>
      <c r="F12" s="129">
        <v>0</v>
      </c>
      <c r="G12" s="129">
        <v>14</v>
      </c>
      <c r="H12" s="129">
        <v>375</v>
      </c>
      <c r="I12" s="129">
        <v>61</v>
      </c>
      <c r="J12" s="129">
        <v>231</v>
      </c>
    </row>
    <row r="13" spans="1:10" ht="15.75" customHeight="1" x14ac:dyDescent="0.25">
      <c r="A13" s="290"/>
      <c r="B13" s="206" t="s">
        <v>40</v>
      </c>
      <c r="C13" s="68">
        <f t="shared" si="2"/>
        <v>369</v>
      </c>
      <c r="D13" s="129">
        <v>95</v>
      </c>
      <c r="E13" s="129">
        <v>9</v>
      </c>
      <c r="F13" s="129">
        <v>0</v>
      </c>
      <c r="G13" s="129">
        <v>0</v>
      </c>
      <c r="H13" s="129">
        <v>204</v>
      </c>
      <c r="I13" s="129">
        <v>34</v>
      </c>
      <c r="J13" s="129">
        <v>27</v>
      </c>
    </row>
    <row r="14" spans="1:10" ht="15.75" customHeight="1" x14ac:dyDescent="0.25">
      <c r="A14" s="290"/>
      <c r="B14" s="206" t="s">
        <v>122</v>
      </c>
      <c r="C14" s="68">
        <f t="shared" si="2"/>
        <v>0</v>
      </c>
      <c r="D14" s="64">
        <v>0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v>0</v>
      </c>
    </row>
    <row r="15" spans="1:10" ht="15.75" customHeight="1" x14ac:dyDescent="0.25">
      <c r="A15" s="290"/>
      <c r="B15" s="206" t="s">
        <v>123</v>
      </c>
      <c r="C15" s="68">
        <f t="shared" si="2"/>
        <v>0</v>
      </c>
      <c r="D15" s="64">
        <v>0</v>
      </c>
      <c r="E15" s="64">
        <v>0</v>
      </c>
      <c r="F15" s="64">
        <v>0</v>
      </c>
      <c r="G15" s="64">
        <v>0</v>
      </c>
      <c r="H15" s="64">
        <v>0</v>
      </c>
      <c r="I15" s="64">
        <v>0</v>
      </c>
      <c r="J15" s="64">
        <v>0</v>
      </c>
    </row>
    <row r="16" spans="1:10" ht="15.75" customHeight="1" x14ac:dyDescent="0.25">
      <c r="A16" s="290"/>
      <c r="B16" s="206" t="s">
        <v>33</v>
      </c>
      <c r="C16" s="68">
        <f t="shared" si="2"/>
        <v>808</v>
      </c>
      <c r="D16" s="129">
        <v>8</v>
      </c>
      <c r="E16" s="129">
        <v>7</v>
      </c>
      <c r="F16" s="129">
        <v>0</v>
      </c>
      <c r="G16" s="129">
        <v>9</v>
      </c>
      <c r="H16" s="129">
        <v>393</v>
      </c>
      <c r="I16" s="129">
        <v>107</v>
      </c>
      <c r="J16" s="129">
        <v>284</v>
      </c>
    </row>
    <row r="17" spans="1:10" s="41" customFormat="1" ht="15.75" customHeight="1" x14ac:dyDescent="0.25">
      <c r="A17" s="290"/>
      <c r="B17" s="206" t="s">
        <v>45</v>
      </c>
      <c r="C17" s="68">
        <f t="shared" si="2"/>
        <v>0</v>
      </c>
      <c r="D17" s="64"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64">
        <v>0</v>
      </c>
    </row>
    <row r="18" spans="1:10" s="41" customFormat="1" ht="15.75" customHeight="1" x14ac:dyDescent="0.25">
      <c r="A18" s="290"/>
      <c r="B18" s="206" t="s">
        <v>50</v>
      </c>
      <c r="C18" s="68">
        <f t="shared" si="2"/>
        <v>5</v>
      </c>
      <c r="D18" s="129">
        <v>0</v>
      </c>
      <c r="E18" s="129">
        <v>0</v>
      </c>
      <c r="F18" s="129">
        <v>0</v>
      </c>
      <c r="G18" s="129">
        <v>0</v>
      </c>
      <c r="H18" s="129">
        <v>0</v>
      </c>
      <c r="I18" s="129">
        <v>1</v>
      </c>
      <c r="J18" s="129">
        <v>4</v>
      </c>
    </row>
    <row r="19" spans="1:10" s="41" customFormat="1" ht="15.75" customHeight="1" x14ac:dyDescent="0.25">
      <c r="A19" s="290"/>
      <c r="B19" s="207" t="s">
        <v>32</v>
      </c>
      <c r="C19" s="68">
        <f t="shared" si="2"/>
        <v>0</v>
      </c>
      <c r="D19" s="64">
        <v>0</v>
      </c>
      <c r="E19" s="64">
        <v>0</v>
      </c>
      <c r="F19" s="64">
        <v>0</v>
      </c>
      <c r="G19" s="64">
        <v>0</v>
      </c>
      <c r="H19" s="64">
        <v>0</v>
      </c>
      <c r="I19" s="64">
        <v>0</v>
      </c>
      <c r="J19" s="64">
        <v>0</v>
      </c>
    </row>
    <row r="20" spans="1:10" ht="15.75" customHeight="1" x14ac:dyDescent="0.25">
      <c r="A20" s="290">
        <v>2020</v>
      </c>
      <c r="B20" s="142" t="s">
        <v>10</v>
      </c>
      <c r="C20" s="171">
        <f>SUM(C21:C33)</f>
        <v>2525</v>
      </c>
      <c r="D20" s="171">
        <f t="shared" ref="D20:J20" si="3">SUM(D21:D33)</f>
        <v>156</v>
      </c>
      <c r="E20" s="171">
        <f t="shared" si="3"/>
        <v>29</v>
      </c>
      <c r="F20" s="171">
        <f t="shared" si="3"/>
        <v>234</v>
      </c>
      <c r="G20" s="171">
        <f t="shared" si="3"/>
        <v>230</v>
      </c>
      <c r="H20" s="171">
        <f t="shared" si="3"/>
        <v>842</v>
      </c>
      <c r="I20" s="171">
        <f t="shared" si="3"/>
        <v>207</v>
      </c>
      <c r="J20" s="171">
        <f t="shared" si="3"/>
        <v>827</v>
      </c>
    </row>
    <row r="21" spans="1:10" ht="15.75" customHeight="1" x14ac:dyDescent="0.25">
      <c r="A21" s="290"/>
      <c r="B21" s="206" t="s">
        <v>83</v>
      </c>
      <c r="C21" s="68">
        <f t="shared" ref="C21:C25" si="4">SUM(D21:J21)</f>
        <v>0</v>
      </c>
      <c r="D21" s="64">
        <v>0</v>
      </c>
      <c r="E21" s="64">
        <v>0</v>
      </c>
      <c r="F21" s="64">
        <v>0</v>
      </c>
      <c r="G21" s="64">
        <v>0</v>
      </c>
      <c r="H21" s="64">
        <v>0</v>
      </c>
      <c r="I21" s="64">
        <v>0</v>
      </c>
      <c r="J21" s="64">
        <v>0</v>
      </c>
    </row>
    <row r="22" spans="1:10" ht="15.75" customHeight="1" x14ac:dyDescent="0.25">
      <c r="A22" s="290"/>
      <c r="B22" s="206" t="s">
        <v>121</v>
      </c>
      <c r="C22" s="68">
        <f t="shared" si="4"/>
        <v>0</v>
      </c>
      <c r="D22" s="64">
        <v>0</v>
      </c>
      <c r="E22" s="64">
        <v>0</v>
      </c>
      <c r="F22" s="64">
        <v>0</v>
      </c>
      <c r="G22" s="64">
        <v>0</v>
      </c>
      <c r="H22" s="64">
        <v>0</v>
      </c>
      <c r="I22" s="64">
        <v>0</v>
      </c>
      <c r="J22" s="64">
        <v>0</v>
      </c>
    </row>
    <row r="23" spans="1:10" ht="15.75" customHeight="1" x14ac:dyDescent="0.25">
      <c r="A23" s="290"/>
      <c r="B23" s="206" t="s">
        <v>11</v>
      </c>
      <c r="C23" s="68">
        <f t="shared" si="4"/>
        <v>158</v>
      </c>
      <c r="D23" s="129">
        <v>15</v>
      </c>
      <c r="E23" s="129">
        <v>5</v>
      </c>
      <c r="F23" s="129">
        <v>0</v>
      </c>
      <c r="G23" s="129">
        <v>1</v>
      </c>
      <c r="H23" s="129">
        <v>118</v>
      </c>
      <c r="I23" s="129">
        <v>7</v>
      </c>
      <c r="J23" s="129">
        <v>12</v>
      </c>
    </row>
    <row r="24" spans="1:10" ht="15.75" customHeight="1" x14ac:dyDescent="0.25">
      <c r="A24" s="290"/>
      <c r="B24" s="206" t="s">
        <v>124</v>
      </c>
      <c r="C24" s="68">
        <f t="shared" si="4"/>
        <v>0</v>
      </c>
      <c r="D24" s="64">
        <v>0</v>
      </c>
      <c r="E24" s="64">
        <v>0</v>
      </c>
      <c r="F24" s="64">
        <v>0</v>
      </c>
      <c r="G24" s="64">
        <v>0</v>
      </c>
      <c r="H24" s="64">
        <v>0</v>
      </c>
      <c r="I24" s="64">
        <v>0</v>
      </c>
      <c r="J24" s="64">
        <v>0</v>
      </c>
    </row>
    <row r="25" spans="1:10" s="41" customFormat="1" ht="15.75" customHeight="1" x14ac:dyDescent="0.25">
      <c r="A25" s="290"/>
      <c r="B25" s="206" t="s">
        <v>87</v>
      </c>
      <c r="C25" s="68">
        <f t="shared" si="4"/>
        <v>0</v>
      </c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</row>
    <row r="26" spans="1:10" s="41" customFormat="1" ht="16.5" customHeight="1" x14ac:dyDescent="0.25">
      <c r="A26" s="290"/>
      <c r="B26" s="206" t="s">
        <v>21</v>
      </c>
      <c r="C26" s="171">
        <v>1291</v>
      </c>
      <c r="D26" s="129">
        <v>19</v>
      </c>
      <c r="E26" s="129">
        <v>7</v>
      </c>
      <c r="F26" s="129">
        <v>211</v>
      </c>
      <c r="G26" s="129">
        <v>183</v>
      </c>
      <c r="H26" s="129">
        <v>273</v>
      </c>
      <c r="I26" s="129">
        <v>69</v>
      </c>
      <c r="J26" s="129">
        <v>529</v>
      </c>
    </row>
    <row r="27" spans="1:10" x14ac:dyDescent="0.25">
      <c r="A27" s="290"/>
      <c r="B27" s="206" t="s">
        <v>40</v>
      </c>
      <c r="C27" s="68">
        <f t="shared" ref="C27:C33" si="5">SUM(D27:J27)</f>
        <v>243</v>
      </c>
      <c r="D27" s="129">
        <v>90</v>
      </c>
      <c r="E27" s="129">
        <v>7</v>
      </c>
      <c r="F27" s="129">
        <v>23</v>
      </c>
      <c r="G27" s="129">
        <v>38</v>
      </c>
      <c r="H27" s="129">
        <v>23</v>
      </c>
      <c r="I27" s="129">
        <v>16</v>
      </c>
      <c r="J27" s="129">
        <v>46</v>
      </c>
    </row>
    <row r="28" spans="1:10" x14ac:dyDescent="0.25">
      <c r="A28" s="290"/>
      <c r="B28" s="206" t="s">
        <v>123</v>
      </c>
      <c r="C28" s="68">
        <f t="shared" si="5"/>
        <v>0</v>
      </c>
      <c r="D28" s="64">
        <v>0</v>
      </c>
      <c r="E28" s="64">
        <v>0</v>
      </c>
      <c r="F28" s="64">
        <v>0</v>
      </c>
      <c r="G28" s="64">
        <v>0</v>
      </c>
      <c r="H28" s="64">
        <v>0</v>
      </c>
      <c r="I28" s="64">
        <v>0</v>
      </c>
      <c r="J28" s="64">
        <v>0</v>
      </c>
    </row>
    <row r="29" spans="1:10" ht="15.75" customHeight="1" x14ac:dyDescent="0.25">
      <c r="A29" s="290"/>
      <c r="B29" s="206" t="s">
        <v>33</v>
      </c>
      <c r="C29" s="68">
        <f t="shared" si="5"/>
        <v>826</v>
      </c>
      <c r="D29" s="129">
        <v>32</v>
      </c>
      <c r="E29" s="129">
        <v>10</v>
      </c>
      <c r="F29" s="129">
        <v>0</v>
      </c>
      <c r="G29" s="129">
        <v>6</v>
      </c>
      <c r="H29" s="129">
        <v>427</v>
      </c>
      <c r="I29" s="129">
        <v>115</v>
      </c>
      <c r="J29" s="129">
        <v>236</v>
      </c>
    </row>
    <row r="30" spans="1:10" ht="15.75" customHeight="1" x14ac:dyDescent="0.25">
      <c r="A30" s="290"/>
      <c r="B30" s="206" t="s">
        <v>45</v>
      </c>
      <c r="C30" s="68">
        <f t="shared" si="5"/>
        <v>1</v>
      </c>
      <c r="D30" s="129">
        <v>0</v>
      </c>
      <c r="E30" s="129">
        <v>0</v>
      </c>
      <c r="F30" s="129">
        <v>0</v>
      </c>
      <c r="G30" s="129">
        <v>0</v>
      </c>
      <c r="H30" s="129">
        <v>1</v>
      </c>
      <c r="I30" s="129">
        <v>0</v>
      </c>
      <c r="J30" s="129">
        <v>0</v>
      </c>
    </row>
    <row r="31" spans="1:10" ht="15.75" customHeight="1" x14ac:dyDescent="0.25">
      <c r="A31" s="290"/>
      <c r="B31" s="206" t="s">
        <v>125</v>
      </c>
      <c r="C31" s="68">
        <f t="shared" si="5"/>
        <v>0</v>
      </c>
      <c r="D31" s="64">
        <v>0</v>
      </c>
      <c r="E31" s="64">
        <v>0</v>
      </c>
      <c r="F31" s="64">
        <v>0</v>
      </c>
      <c r="G31" s="64">
        <v>0</v>
      </c>
      <c r="H31" s="64">
        <v>0</v>
      </c>
      <c r="I31" s="64">
        <v>0</v>
      </c>
      <c r="J31" s="64">
        <v>0</v>
      </c>
    </row>
    <row r="32" spans="1:10" ht="15.75" customHeight="1" x14ac:dyDescent="0.25">
      <c r="A32" s="290"/>
      <c r="B32" s="206" t="s">
        <v>126</v>
      </c>
      <c r="C32" s="68">
        <f t="shared" si="5"/>
        <v>0</v>
      </c>
      <c r="D32" s="64">
        <v>0</v>
      </c>
      <c r="E32" s="64">
        <v>0</v>
      </c>
      <c r="F32" s="64">
        <v>0</v>
      </c>
      <c r="G32" s="64">
        <v>0</v>
      </c>
      <c r="H32" s="64">
        <v>0</v>
      </c>
      <c r="I32" s="64">
        <v>0</v>
      </c>
      <c r="J32" s="64">
        <v>0</v>
      </c>
    </row>
    <row r="33" spans="1:15" ht="18" customHeight="1" x14ac:dyDescent="0.25">
      <c r="A33" s="290"/>
      <c r="B33" s="206" t="s">
        <v>50</v>
      </c>
      <c r="C33" s="181">
        <f t="shared" si="5"/>
        <v>6</v>
      </c>
      <c r="D33" s="182">
        <v>0</v>
      </c>
      <c r="E33" s="182">
        <v>0</v>
      </c>
      <c r="F33" s="182">
        <v>0</v>
      </c>
      <c r="G33" s="182">
        <v>2</v>
      </c>
      <c r="H33" s="182">
        <v>0</v>
      </c>
      <c r="I33" s="182">
        <v>0</v>
      </c>
      <c r="J33" s="182">
        <v>4</v>
      </c>
    </row>
    <row r="34" spans="1:15" ht="18" customHeight="1" x14ac:dyDescent="0.25">
      <c r="A34" s="290"/>
      <c r="B34" s="208" t="s">
        <v>32</v>
      </c>
      <c r="C34" s="183">
        <v>0</v>
      </c>
      <c r="D34" s="136">
        <v>0</v>
      </c>
      <c r="E34" s="136">
        <v>0</v>
      </c>
      <c r="F34" s="136">
        <v>0</v>
      </c>
      <c r="G34" s="136">
        <v>0</v>
      </c>
      <c r="H34" s="136">
        <v>0</v>
      </c>
      <c r="I34" s="136">
        <v>0</v>
      </c>
      <c r="J34" s="136">
        <v>0</v>
      </c>
    </row>
    <row r="35" spans="1:15" ht="16.5" customHeight="1" x14ac:dyDescent="0.25">
      <c r="A35" s="291">
        <v>2021</v>
      </c>
      <c r="B35" s="156" t="s">
        <v>10</v>
      </c>
      <c r="C35" s="184">
        <f>SUM(C36:C46)</f>
        <v>2553</v>
      </c>
      <c r="D35" s="184">
        <f t="shared" ref="D35:J35" si="6">SUM(D36:D46)</f>
        <v>138</v>
      </c>
      <c r="E35" s="184">
        <f t="shared" si="6"/>
        <v>30</v>
      </c>
      <c r="F35" s="184">
        <f t="shared" si="6"/>
        <v>0</v>
      </c>
      <c r="G35" s="184">
        <f t="shared" si="6"/>
        <v>64</v>
      </c>
      <c r="H35" s="184">
        <f t="shared" si="6"/>
        <v>1093</v>
      </c>
      <c r="I35" s="184">
        <f t="shared" si="6"/>
        <v>417</v>
      </c>
      <c r="J35" s="184">
        <f t="shared" si="6"/>
        <v>811</v>
      </c>
    </row>
    <row r="36" spans="1:15" ht="15.75" customHeight="1" x14ac:dyDescent="0.25">
      <c r="A36" s="291"/>
      <c r="B36" s="207" t="s">
        <v>11</v>
      </c>
      <c r="C36" s="68">
        <f t="shared" ref="C36:C43" si="7">SUM(D36:J36)</f>
        <v>108</v>
      </c>
      <c r="D36" s="129">
        <v>0</v>
      </c>
      <c r="E36" s="129">
        <v>1</v>
      </c>
      <c r="F36" s="129">
        <v>0</v>
      </c>
      <c r="G36" s="129">
        <v>2</v>
      </c>
      <c r="H36" s="129">
        <v>95</v>
      </c>
      <c r="I36" s="129">
        <v>3</v>
      </c>
      <c r="J36" s="129">
        <v>7</v>
      </c>
    </row>
    <row r="37" spans="1:15" ht="15.75" customHeight="1" x14ac:dyDescent="0.25">
      <c r="A37" s="291"/>
      <c r="B37" s="207" t="s">
        <v>124</v>
      </c>
      <c r="C37" s="68">
        <f t="shared" si="7"/>
        <v>0</v>
      </c>
      <c r="D37" s="64">
        <v>0</v>
      </c>
      <c r="E37" s="64">
        <v>0</v>
      </c>
      <c r="F37" s="64">
        <v>0</v>
      </c>
      <c r="G37" s="64">
        <v>0</v>
      </c>
      <c r="H37" s="64">
        <v>0</v>
      </c>
      <c r="I37" s="64">
        <v>0</v>
      </c>
      <c r="J37" s="64">
        <v>0</v>
      </c>
    </row>
    <row r="38" spans="1:15" ht="15.75" customHeight="1" x14ac:dyDescent="0.25">
      <c r="A38" s="291"/>
      <c r="B38" s="207" t="s">
        <v>87</v>
      </c>
      <c r="C38" s="68">
        <f t="shared" si="7"/>
        <v>0</v>
      </c>
      <c r="D38" s="64">
        <v>0</v>
      </c>
      <c r="E38" s="64">
        <v>0</v>
      </c>
      <c r="F38" s="64">
        <v>0</v>
      </c>
      <c r="G38" s="64">
        <v>0</v>
      </c>
      <c r="H38" s="64">
        <v>0</v>
      </c>
      <c r="I38" s="64">
        <v>0</v>
      </c>
      <c r="J38" s="64">
        <v>0</v>
      </c>
    </row>
    <row r="39" spans="1:15" ht="15.75" customHeight="1" x14ac:dyDescent="0.25">
      <c r="A39" s="291"/>
      <c r="B39" s="207" t="s">
        <v>21</v>
      </c>
      <c r="C39" s="68">
        <f t="shared" si="7"/>
        <v>763</v>
      </c>
      <c r="D39" s="129">
        <v>12</v>
      </c>
      <c r="E39" s="129">
        <v>9</v>
      </c>
      <c r="F39" s="129">
        <v>0</v>
      </c>
      <c r="G39" s="129">
        <v>45</v>
      </c>
      <c r="H39" s="129">
        <v>348</v>
      </c>
      <c r="I39" s="129">
        <v>80</v>
      </c>
      <c r="J39" s="129">
        <v>269</v>
      </c>
    </row>
    <row r="40" spans="1:15" ht="15.75" customHeight="1" x14ac:dyDescent="0.25">
      <c r="A40" s="291"/>
      <c r="B40" s="207" t="s">
        <v>127</v>
      </c>
      <c r="C40" s="68">
        <f t="shared" si="7"/>
        <v>0</v>
      </c>
      <c r="D40" s="64">
        <v>0</v>
      </c>
      <c r="E40" s="64">
        <v>0</v>
      </c>
      <c r="F40" s="64">
        <v>0</v>
      </c>
      <c r="G40" s="64">
        <v>0</v>
      </c>
      <c r="H40" s="64">
        <v>0</v>
      </c>
      <c r="I40" s="64">
        <v>0</v>
      </c>
      <c r="J40" s="64">
        <v>0</v>
      </c>
    </row>
    <row r="41" spans="1:15" ht="15.75" customHeight="1" x14ac:dyDescent="0.25">
      <c r="A41" s="291"/>
      <c r="B41" s="207" t="s">
        <v>40</v>
      </c>
      <c r="C41" s="68">
        <f t="shared" si="7"/>
        <v>171</v>
      </c>
      <c r="D41" s="129">
        <v>87</v>
      </c>
      <c r="E41" s="129">
        <v>0</v>
      </c>
      <c r="F41" s="129">
        <v>0</v>
      </c>
      <c r="G41" s="129">
        <v>1</v>
      </c>
      <c r="H41" s="129">
        <v>46</v>
      </c>
      <c r="I41" s="129">
        <v>24</v>
      </c>
      <c r="J41" s="129">
        <v>13</v>
      </c>
      <c r="O41" s="132"/>
    </row>
    <row r="42" spans="1:15" ht="15.75" customHeight="1" x14ac:dyDescent="0.25">
      <c r="A42" s="291"/>
      <c r="B42" s="207" t="s">
        <v>122</v>
      </c>
      <c r="C42" s="68">
        <f t="shared" si="7"/>
        <v>0</v>
      </c>
      <c r="D42" s="64">
        <v>0</v>
      </c>
      <c r="E42" s="64">
        <v>0</v>
      </c>
      <c r="F42" s="64">
        <v>0</v>
      </c>
      <c r="G42" s="64">
        <v>0</v>
      </c>
      <c r="H42" s="64">
        <v>0</v>
      </c>
      <c r="I42" s="64">
        <v>0</v>
      </c>
      <c r="J42" s="64">
        <v>0</v>
      </c>
    </row>
    <row r="43" spans="1:15" ht="15.75" customHeight="1" x14ac:dyDescent="0.25">
      <c r="A43" s="291"/>
      <c r="B43" s="207" t="s">
        <v>123</v>
      </c>
      <c r="C43" s="68">
        <f t="shared" si="7"/>
        <v>0</v>
      </c>
      <c r="D43" s="64">
        <v>0</v>
      </c>
      <c r="E43" s="64">
        <v>0</v>
      </c>
      <c r="F43" s="64">
        <v>0</v>
      </c>
      <c r="G43" s="64">
        <v>0</v>
      </c>
      <c r="H43" s="64">
        <v>0</v>
      </c>
      <c r="I43" s="64">
        <v>0</v>
      </c>
      <c r="J43" s="64">
        <v>0</v>
      </c>
    </row>
    <row r="44" spans="1:15" ht="15.75" customHeight="1" x14ac:dyDescent="0.25">
      <c r="A44" s="291"/>
      <c r="B44" s="207" t="s">
        <v>33</v>
      </c>
      <c r="C44" s="171">
        <v>1511</v>
      </c>
      <c r="D44" s="129">
        <v>39</v>
      </c>
      <c r="E44" s="129">
        <v>20</v>
      </c>
      <c r="F44" s="129">
        <v>0</v>
      </c>
      <c r="G44" s="129">
        <v>16</v>
      </c>
      <c r="H44" s="129">
        <v>604</v>
      </c>
      <c r="I44" s="129">
        <v>310</v>
      </c>
      <c r="J44" s="129">
        <v>522</v>
      </c>
    </row>
    <row r="45" spans="1:15" ht="15.75" customHeight="1" x14ac:dyDescent="0.25">
      <c r="A45" s="291"/>
      <c r="B45" s="207" t="s">
        <v>45</v>
      </c>
      <c r="C45" s="68">
        <f t="shared" ref="C45:C46" si="8">SUM(D45:J45)</f>
        <v>0</v>
      </c>
      <c r="D45" s="64">
        <v>0</v>
      </c>
      <c r="E45" s="64">
        <v>0</v>
      </c>
      <c r="F45" s="64">
        <v>0</v>
      </c>
      <c r="G45" s="64">
        <v>0</v>
      </c>
      <c r="H45" s="64">
        <v>0</v>
      </c>
      <c r="I45" s="64">
        <v>0</v>
      </c>
      <c r="J45" s="64">
        <v>0</v>
      </c>
    </row>
    <row r="46" spans="1:15" ht="15.75" customHeight="1" x14ac:dyDescent="0.25">
      <c r="A46" s="291"/>
      <c r="B46" s="207" t="s">
        <v>50</v>
      </c>
      <c r="C46" s="68">
        <f t="shared" si="8"/>
        <v>0</v>
      </c>
      <c r="D46" s="64">
        <v>0</v>
      </c>
      <c r="E46" s="64">
        <v>0</v>
      </c>
      <c r="F46" s="64">
        <v>0</v>
      </c>
      <c r="G46" s="64">
        <v>0</v>
      </c>
      <c r="H46" s="64">
        <v>0</v>
      </c>
      <c r="I46" s="64">
        <v>0</v>
      </c>
      <c r="J46" s="64">
        <v>0</v>
      </c>
    </row>
    <row r="47" spans="1:15" ht="15.75" customHeight="1" x14ac:dyDescent="0.25">
      <c r="A47" s="291"/>
      <c r="B47" s="207" t="s">
        <v>32</v>
      </c>
      <c r="C47" s="68">
        <v>0</v>
      </c>
      <c r="D47" s="64">
        <v>0</v>
      </c>
      <c r="E47" s="64">
        <v>0</v>
      </c>
      <c r="F47" s="64">
        <v>0</v>
      </c>
      <c r="G47" s="64">
        <v>0</v>
      </c>
      <c r="H47" s="64">
        <v>0</v>
      </c>
      <c r="I47" s="64">
        <v>0</v>
      </c>
      <c r="J47" s="64">
        <v>0</v>
      </c>
    </row>
    <row r="48" spans="1:15" ht="15.75" customHeight="1" x14ac:dyDescent="0.25">
      <c r="A48" s="292">
        <v>2022</v>
      </c>
      <c r="B48" s="142" t="s">
        <v>10</v>
      </c>
      <c r="C48" s="171">
        <v>1122</v>
      </c>
      <c r="D48" s="171">
        <f t="shared" ref="D48:I48" si="9">SUM(D49:D55)</f>
        <v>97</v>
      </c>
      <c r="E48" s="171">
        <f t="shared" si="9"/>
        <v>23</v>
      </c>
      <c r="F48" s="171">
        <f t="shared" si="9"/>
        <v>0</v>
      </c>
      <c r="G48" s="171">
        <f t="shared" si="9"/>
        <v>19</v>
      </c>
      <c r="H48" s="171">
        <f>SUM(H49:H55)</f>
        <v>584</v>
      </c>
      <c r="I48" s="171">
        <f t="shared" si="9"/>
        <v>149</v>
      </c>
      <c r="J48" s="171">
        <f>SUM(J49:J55)</f>
        <v>250</v>
      </c>
    </row>
    <row r="49" spans="1:11" ht="15.75" customHeight="1" x14ac:dyDescent="0.25">
      <c r="A49" s="292"/>
      <c r="B49" s="206" t="s">
        <v>11</v>
      </c>
      <c r="C49" s="68">
        <f t="shared" ref="C49" si="10">SUM(D49:J49)</f>
        <v>76</v>
      </c>
      <c r="D49" s="129">
        <v>2</v>
      </c>
      <c r="E49" s="129">
        <v>1</v>
      </c>
      <c r="F49" s="129">
        <v>0</v>
      </c>
      <c r="G49" s="129">
        <v>3</v>
      </c>
      <c r="H49" s="129">
        <v>67</v>
      </c>
      <c r="I49" s="129">
        <v>3</v>
      </c>
      <c r="J49" s="129">
        <v>0</v>
      </c>
    </row>
    <row r="50" spans="1:11" ht="15.75" customHeight="1" x14ac:dyDescent="0.25">
      <c r="A50" s="292"/>
      <c r="B50" s="206" t="s">
        <v>21</v>
      </c>
      <c r="C50" s="68">
        <v>787</v>
      </c>
      <c r="D50" s="129">
        <v>44</v>
      </c>
      <c r="E50" s="129">
        <v>15</v>
      </c>
      <c r="F50" s="129">
        <v>0</v>
      </c>
      <c r="G50" s="129">
        <v>14</v>
      </c>
      <c r="H50" s="129">
        <v>407</v>
      </c>
      <c r="I50" s="129">
        <v>123</v>
      </c>
      <c r="J50" s="129">
        <v>184</v>
      </c>
    </row>
    <row r="51" spans="1:11" ht="15.75" customHeight="1" x14ac:dyDescent="0.25">
      <c r="A51" s="292"/>
      <c r="B51" s="206" t="s">
        <v>127</v>
      </c>
      <c r="C51" s="68">
        <f t="shared" ref="C51:C53" si="11">SUM(D51:J51)</f>
        <v>0</v>
      </c>
      <c r="D51" s="64">
        <v>0</v>
      </c>
      <c r="E51" s="64">
        <v>0</v>
      </c>
      <c r="F51" s="64">
        <v>0</v>
      </c>
      <c r="G51" s="64">
        <v>0</v>
      </c>
      <c r="H51" s="64">
        <v>0</v>
      </c>
      <c r="I51" s="64">
        <v>0</v>
      </c>
      <c r="J51" s="64">
        <v>0</v>
      </c>
    </row>
    <row r="52" spans="1:11" ht="15.75" customHeight="1" x14ac:dyDescent="0.25">
      <c r="A52" s="292"/>
      <c r="B52" s="209" t="s">
        <v>40</v>
      </c>
      <c r="C52" s="181">
        <f t="shared" si="11"/>
        <v>103</v>
      </c>
      <c r="D52" s="129">
        <v>34</v>
      </c>
      <c r="E52" s="129">
        <v>3</v>
      </c>
      <c r="F52" s="129">
        <v>0</v>
      </c>
      <c r="G52" s="129">
        <v>1</v>
      </c>
      <c r="H52" s="129">
        <v>46</v>
      </c>
      <c r="I52" s="129">
        <v>11</v>
      </c>
      <c r="J52" s="129">
        <v>8</v>
      </c>
    </row>
    <row r="53" spans="1:11" ht="15.75" customHeight="1" x14ac:dyDescent="0.25">
      <c r="A53" s="292"/>
      <c r="B53" s="210" t="s">
        <v>33</v>
      </c>
      <c r="C53" s="112">
        <f t="shared" si="11"/>
        <v>134</v>
      </c>
      <c r="D53" s="129">
        <v>17</v>
      </c>
      <c r="E53" s="129">
        <v>4</v>
      </c>
      <c r="F53" s="129">
        <v>0</v>
      </c>
      <c r="G53" s="129">
        <v>1</v>
      </c>
      <c r="H53" s="129">
        <v>59</v>
      </c>
      <c r="I53" s="129">
        <v>12</v>
      </c>
      <c r="J53" s="129">
        <v>41</v>
      </c>
    </row>
    <row r="54" spans="1:11" ht="15.75" customHeight="1" x14ac:dyDescent="0.25">
      <c r="A54" s="292"/>
      <c r="B54" s="210" t="s">
        <v>78</v>
      </c>
      <c r="C54" s="112">
        <v>19</v>
      </c>
      <c r="D54" s="129">
        <v>0</v>
      </c>
      <c r="E54" s="129">
        <v>0</v>
      </c>
      <c r="F54" s="129">
        <v>0</v>
      </c>
      <c r="G54" s="129">
        <v>0</v>
      </c>
      <c r="H54" s="129">
        <v>5</v>
      </c>
      <c r="I54" s="129">
        <v>0</v>
      </c>
      <c r="J54" s="129">
        <v>14</v>
      </c>
    </row>
    <row r="55" spans="1:11" ht="15.75" customHeight="1" x14ac:dyDescent="0.25">
      <c r="A55" s="292"/>
      <c r="B55" s="210" t="s">
        <v>32</v>
      </c>
      <c r="C55" s="112">
        <v>3</v>
      </c>
      <c r="D55" s="185">
        <v>0</v>
      </c>
      <c r="E55" s="185">
        <v>0</v>
      </c>
      <c r="F55" s="185">
        <v>0</v>
      </c>
      <c r="G55" s="185">
        <v>0</v>
      </c>
      <c r="H55" s="185">
        <v>0</v>
      </c>
      <c r="I55" s="185">
        <v>0</v>
      </c>
      <c r="J55" s="185">
        <v>3</v>
      </c>
      <c r="K55" s="180"/>
    </row>
    <row r="56" spans="1:11" ht="15.75" customHeight="1" x14ac:dyDescent="0.25">
      <c r="A56" s="292">
        <v>2023</v>
      </c>
      <c r="B56" s="142" t="s">
        <v>10</v>
      </c>
      <c r="C56" s="149">
        <f>SUM(C57:C63)</f>
        <v>760</v>
      </c>
      <c r="D56" s="149">
        <f t="shared" ref="D56:J56" si="12">SUM(D57:D63)</f>
        <v>59</v>
      </c>
      <c r="E56" s="149">
        <f t="shared" si="12"/>
        <v>6</v>
      </c>
      <c r="F56" s="149">
        <f t="shared" si="12"/>
        <v>0</v>
      </c>
      <c r="G56" s="149">
        <f t="shared" si="12"/>
        <v>24</v>
      </c>
      <c r="H56" s="149">
        <f t="shared" si="12"/>
        <v>417</v>
      </c>
      <c r="I56" s="149">
        <f t="shared" si="12"/>
        <v>69</v>
      </c>
      <c r="J56" s="149">
        <f t="shared" si="12"/>
        <v>185</v>
      </c>
    </row>
    <row r="57" spans="1:11" ht="15.75" customHeight="1" x14ac:dyDescent="0.25">
      <c r="A57" s="292"/>
      <c r="B57" s="211" t="s">
        <v>11</v>
      </c>
      <c r="C57" s="149">
        <v>155</v>
      </c>
      <c r="D57" s="150">
        <v>0</v>
      </c>
      <c r="E57" s="150">
        <v>0</v>
      </c>
      <c r="F57" s="150">
        <v>0</v>
      </c>
      <c r="G57" s="150">
        <v>4</v>
      </c>
      <c r="H57" s="150">
        <v>151</v>
      </c>
      <c r="I57" s="150">
        <v>0</v>
      </c>
      <c r="J57" s="150">
        <v>0</v>
      </c>
    </row>
    <row r="58" spans="1:11" ht="15.75" customHeight="1" x14ac:dyDescent="0.25">
      <c r="A58" s="292"/>
      <c r="B58" s="211" t="s">
        <v>87</v>
      </c>
      <c r="C58" s="149">
        <v>0</v>
      </c>
      <c r="D58" s="150">
        <v>0</v>
      </c>
      <c r="E58" s="150">
        <v>0</v>
      </c>
      <c r="F58" s="150">
        <v>0</v>
      </c>
      <c r="G58" s="150">
        <v>0</v>
      </c>
      <c r="H58" s="150">
        <v>0</v>
      </c>
      <c r="I58" s="150">
        <v>0</v>
      </c>
      <c r="J58" s="150">
        <v>0</v>
      </c>
    </row>
    <row r="59" spans="1:11" ht="15.75" customHeight="1" x14ac:dyDescent="0.25">
      <c r="A59" s="292"/>
      <c r="B59" s="211" t="s">
        <v>21</v>
      </c>
      <c r="C59" s="149">
        <v>548</v>
      </c>
      <c r="D59" s="150">
        <v>33</v>
      </c>
      <c r="E59" s="150">
        <v>4</v>
      </c>
      <c r="F59" s="150">
        <v>0</v>
      </c>
      <c r="G59" s="150">
        <v>20</v>
      </c>
      <c r="H59" s="150">
        <v>241</v>
      </c>
      <c r="I59" s="150">
        <v>66</v>
      </c>
      <c r="J59" s="150">
        <v>184</v>
      </c>
    </row>
    <row r="60" spans="1:11" ht="15.75" customHeight="1" x14ac:dyDescent="0.25">
      <c r="A60" s="292"/>
      <c r="B60" s="211" t="s">
        <v>40</v>
      </c>
      <c r="C60" s="149">
        <v>57</v>
      </c>
      <c r="D60" s="150">
        <v>26</v>
      </c>
      <c r="E60" s="150">
        <v>2</v>
      </c>
      <c r="F60" s="150">
        <v>0</v>
      </c>
      <c r="G60" s="150">
        <v>0</v>
      </c>
      <c r="H60" s="150">
        <v>25</v>
      </c>
      <c r="I60" s="150">
        <v>3</v>
      </c>
      <c r="J60" s="150">
        <v>1</v>
      </c>
    </row>
    <row r="61" spans="1:11" ht="15.75" customHeight="1" x14ac:dyDescent="0.25">
      <c r="A61" s="292"/>
      <c r="B61" s="211" t="s">
        <v>123</v>
      </c>
      <c r="C61" s="149">
        <v>0</v>
      </c>
      <c r="D61" s="150">
        <v>0</v>
      </c>
      <c r="E61" s="150">
        <v>0</v>
      </c>
      <c r="F61" s="150">
        <v>0</v>
      </c>
      <c r="G61" s="150">
        <v>0</v>
      </c>
      <c r="H61" s="150">
        <v>0</v>
      </c>
      <c r="I61" s="150">
        <v>0</v>
      </c>
      <c r="J61" s="150">
        <v>0</v>
      </c>
    </row>
    <row r="62" spans="1:11" ht="15.75" customHeight="1" x14ac:dyDescent="0.25">
      <c r="A62" s="292"/>
      <c r="B62" s="213" t="s">
        <v>126</v>
      </c>
      <c r="C62" s="149">
        <v>0</v>
      </c>
      <c r="D62" s="150">
        <v>0</v>
      </c>
      <c r="E62" s="150">
        <v>0</v>
      </c>
      <c r="F62" s="150">
        <v>0</v>
      </c>
      <c r="G62" s="150">
        <v>0</v>
      </c>
      <c r="H62" s="150">
        <v>0</v>
      </c>
      <c r="I62" s="150">
        <v>0</v>
      </c>
      <c r="J62" s="150">
        <v>0</v>
      </c>
    </row>
    <row r="63" spans="1:11" ht="15.75" customHeight="1" x14ac:dyDescent="0.25">
      <c r="A63" s="292"/>
      <c r="B63" s="214" t="s">
        <v>71</v>
      </c>
      <c r="C63" s="212">
        <v>0</v>
      </c>
      <c r="D63" s="150">
        <v>0</v>
      </c>
      <c r="E63" s="150">
        <v>0</v>
      </c>
      <c r="F63" s="150">
        <v>0</v>
      </c>
      <c r="G63" s="150">
        <v>0</v>
      </c>
      <c r="H63" s="150">
        <v>0</v>
      </c>
      <c r="I63" s="150">
        <v>0</v>
      </c>
      <c r="J63" s="150">
        <v>0</v>
      </c>
    </row>
    <row r="64" spans="1:11" ht="29.25" customHeight="1" x14ac:dyDescent="0.25">
      <c r="A64" s="286" t="s">
        <v>128</v>
      </c>
      <c r="B64" s="286"/>
      <c r="C64" s="286"/>
      <c r="D64" s="286"/>
      <c r="E64" s="286"/>
      <c r="F64" s="286"/>
      <c r="G64" s="286"/>
      <c r="H64" s="286"/>
      <c r="I64" s="286"/>
      <c r="J64" s="286"/>
    </row>
    <row r="65" ht="15.75" customHeight="1" x14ac:dyDescent="0.25"/>
  </sheetData>
  <mergeCells count="9">
    <mergeCell ref="A64:J64"/>
    <mergeCell ref="A1:J1"/>
    <mergeCell ref="A2:J2"/>
    <mergeCell ref="A3:J3"/>
    <mergeCell ref="A6:A19"/>
    <mergeCell ref="A20:A34"/>
    <mergeCell ref="A35:A47"/>
    <mergeCell ref="A48:A55"/>
    <mergeCell ref="A56:A6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33994-4300-4146-9574-F3AA3FC5F3FA}">
  <sheetPr>
    <tabColor rgb="FF92D050"/>
  </sheetPr>
  <dimension ref="A1:K95"/>
  <sheetViews>
    <sheetView zoomScaleNormal="100" workbookViewId="0">
      <pane ySplit="4" topLeftCell="A77" activePane="bottomLeft" state="frozen"/>
      <selection activeCell="K43" sqref="K43"/>
      <selection pane="bottomLeft" activeCell="J88" sqref="J88"/>
    </sheetView>
  </sheetViews>
  <sheetFormatPr defaultRowHeight="15" x14ac:dyDescent="0.25"/>
  <cols>
    <col min="1" max="1" width="22.42578125" style="11" customWidth="1"/>
    <col min="2" max="2" width="6.7109375" style="11" customWidth="1"/>
    <col min="3" max="3" width="8.85546875" style="11" customWidth="1"/>
    <col min="4" max="4" width="12.140625" style="11" customWidth="1"/>
    <col min="5" max="5" width="11.28515625" style="11" customWidth="1"/>
    <col min="6" max="6" width="10.7109375" style="11" customWidth="1"/>
    <col min="7" max="7" width="9.28515625" style="11" customWidth="1"/>
    <col min="8" max="8" width="10.28515625" style="11" customWidth="1"/>
    <col min="9" max="9" width="8.7109375" style="11" customWidth="1"/>
    <col min="10" max="10" width="49.85546875" style="11" bestFit="1" customWidth="1"/>
    <col min="11" max="11" width="23.140625" style="11" bestFit="1" customWidth="1"/>
    <col min="12" max="16384" width="9.140625" style="11"/>
  </cols>
  <sheetData>
    <row r="1" spans="1:11" ht="18.75" x14ac:dyDescent="0.25">
      <c r="A1" s="215" t="s">
        <v>129</v>
      </c>
      <c r="B1" s="215"/>
      <c r="C1" s="215"/>
      <c r="D1" s="215"/>
      <c r="E1" s="215"/>
      <c r="F1" s="215"/>
      <c r="G1" s="215"/>
      <c r="H1" s="215"/>
      <c r="I1" s="215"/>
    </row>
    <row r="2" spans="1:11" ht="15" customHeight="1" x14ac:dyDescent="0.25">
      <c r="A2" s="215" t="s">
        <v>1</v>
      </c>
      <c r="B2" s="215"/>
      <c r="C2" s="215"/>
      <c r="D2" s="215"/>
      <c r="E2" s="215"/>
      <c r="F2" s="215"/>
      <c r="G2" s="215"/>
      <c r="H2" s="215"/>
      <c r="I2" s="215"/>
    </row>
    <row r="3" spans="1:11" ht="18.75" x14ac:dyDescent="0.25">
      <c r="A3" s="217" t="s">
        <v>130</v>
      </c>
      <c r="B3" s="217"/>
      <c r="C3" s="217"/>
      <c r="D3" s="217"/>
      <c r="E3" s="217"/>
      <c r="F3" s="217"/>
      <c r="G3" s="217"/>
      <c r="H3" s="217"/>
      <c r="I3" s="217"/>
    </row>
    <row r="4" spans="1:11" ht="54" customHeight="1" x14ac:dyDescent="0.25">
      <c r="A4" s="15" t="s">
        <v>131</v>
      </c>
      <c r="B4" s="16" t="s">
        <v>10</v>
      </c>
      <c r="C4" s="16" t="s">
        <v>57</v>
      </c>
      <c r="D4" s="52" t="s">
        <v>118</v>
      </c>
      <c r="E4" s="52" t="s">
        <v>119</v>
      </c>
      <c r="F4" s="16" t="s">
        <v>104</v>
      </c>
      <c r="G4" s="16" t="s">
        <v>107</v>
      </c>
      <c r="H4" s="52" t="s">
        <v>120</v>
      </c>
      <c r="I4" s="16" t="s">
        <v>108</v>
      </c>
    </row>
    <row r="5" spans="1:11" ht="31.5" customHeight="1" x14ac:dyDescent="0.25">
      <c r="A5" s="60" t="s">
        <v>59</v>
      </c>
      <c r="B5" s="187">
        <f>SUM(B6,B18,B33,B54,B70,B76)</f>
        <v>760</v>
      </c>
      <c r="C5" s="187">
        <v>59</v>
      </c>
      <c r="D5" s="187">
        <v>6</v>
      </c>
      <c r="E5" s="187">
        <v>0</v>
      </c>
      <c r="F5" s="187">
        <v>24</v>
      </c>
      <c r="G5" s="187">
        <v>417</v>
      </c>
      <c r="H5" s="187">
        <v>69</v>
      </c>
      <c r="I5" s="187">
        <v>185</v>
      </c>
    </row>
    <row r="6" spans="1:11" x14ac:dyDescent="0.25">
      <c r="A6" s="101" t="s">
        <v>132</v>
      </c>
      <c r="B6" s="146">
        <f>SUM(B7,B14)</f>
        <v>15</v>
      </c>
      <c r="C6" s="146">
        <f t="shared" ref="C6:I6" si="0">SUM(C7,C14)</f>
        <v>2</v>
      </c>
      <c r="D6" s="146">
        <f t="shared" si="0"/>
        <v>2</v>
      </c>
      <c r="E6" s="146">
        <f t="shared" si="0"/>
        <v>0</v>
      </c>
      <c r="F6" s="146">
        <f t="shared" si="0"/>
        <v>0</v>
      </c>
      <c r="G6" s="146">
        <f t="shared" si="0"/>
        <v>0</v>
      </c>
      <c r="H6" s="146">
        <f t="shared" si="0"/>
        <v>10</v>
      </c>
      <c r="I6" s="146">
        <f t="shared" si="0"/>
        <v>1</v>
      </c>
      <c r="J6" s="110"/>
    </row>
    <row r="7" spans="1:11" x14ac:dyDescent="0.25">
      <c r="A7" s="103" t="s">
        <v>133</v>
      </c>
      <c r="B7" s="146">
        <f>SUM(B8:B13)</f>
        <v>0</v>
      </c>
      <c r="C7" s="146">
        <f t="shared" ref="C7:I7" si="1">SUM(C8:C13)</f>
        <v>0</v>
      </c>
      <c r="D7" s="146">
        <f t="shared" si="1"/>
        <v>0</v>
      </c>
      <c r="E7" s="146">
        <f t="shared" si="1"/>
        <v>0</v>
      </c>
      <c r="F7" s="146">
        <f t="shared" si="1"/>
        <v>0</v>
      </c>
      <c r="G7" s="146">
        <f t="shared" si="1"/>
        <v>0</v>
      </c>
      <c r="H7" s="146">
        <f t="shared" si="1"/>
        <v>0</v>
      </c>
      <c r="I7" s="146">
        <f t="shared" si="1"/>
        <v>0</v>
      </c>
      <c r="J7" s="110"/>
    </row>
    <row r="8" spans="1:11" x14ac:dyDescent="0.25">
      <c r="A8" s="104" t="s">
        <v>134</v>
      </c>
      <c r="B8" s="146">
        <f t="shared" ref="B8" si="2">SUM(C8:I8)</f>
        <v>0</v>
      </c>
      <c r="C8" s="147">
        <v>0</v>
      </c>
      <c r="D8" s="147">
        <v>0</v>
      </c>
      <c r="E8" s="147">
        <v>0</v>
      </c>
      <c r="F8" s="147">
        <v>0</v>
      </c>
      <c r="G8" s="147">
        <v>0</v>
      </c>
      <c r="H8" s="147">
        <v>0</v>
      </c>
      <c r="I8" s="147">
        <v>0</v>
      </c>
      <c r="J8" s="110"/>
    </row>
    <row r="9" spans="1:11" x14ac:dyDescent="0.25">
      <c r="A9" s="104" t="s">
        <v>135</v>
      </c>
      <c r="B9" s="146">
        <v>0</v>
      </c>
      <c r="C9" s="147">
        <v>0</v>
      </c>
      <c r="D9" s="147">
        <v>0</v>
      </c>
      <c r="E9" s="147">
        <v>0</v>
      </c>
      <c r="F9" s="147">
        <v>0</v>
      </c>
      <c r="G9" s="147">
        <v>0</v>
      </c>
      <c r="H9" s="147">
        <v>0</v>
      </c>
      <c r="I9" s="147">
        <v>0</v>
      </c>
      <c r="J9" s="110"/>
    </row>
    <row r="10" spans="1:11" x14ac:dyDescent="0.25">
      <c r="A10" s="104" t="s">
        <v>136</v>
      </c>
      <c r="B10" s="146">
        <v>0</v>
      </c>
      <c r="C10" s="147">
        <v>0</v>
      </c>
      <c r="D10" s="147">
        <v>0</v>
      </c>
      <c r="E10" s="147">
        <v>0</v>
      </c>
      <c r="F10" s="147">
        <v>0</v>
      </c>
      <c r="G10" s="147">
        <v>0</v>
      </c>
      <c r="H10" s="147">
        <v>0</v>
      </c>
      <c r="I10" s="147">
        <v>0</v>
      </c>
      <c r="J10" s="110"/>
    </row>
    <row r="11" spans="1:11" x14ac:dyDescent="0.25">
      <c r="A11" s="104" t="s">
        <v>137</v>
      </c>
      <c r="B11" s="187">
        <v>0</v>
      </c>
      <c r="C11" s="186">
        <v>0</v>
      </c>
      <c r="D11" s="186">
        <v>0</v>
      </c>
      <c r="E11" s="186">
        <v>0</v>
      </c>
      <c r="F11" s="186">
        <v>0</v>
      </c>
      <c r="G11" s="186">
        <v>0</v>
      </c>
      <c r="H11" s="186">
        <v>0</v>
      </c>
      <c r="I11" s="186">
        <v>0</v>
      </c>
      <c r="J11" s="110"/>
    </row>
    <row r="12" spans="1:11" x14ac:dyDescent="0.25">
      <c r="A12" s="104" t="s">
        <v>138</v>
      </c>
      <c r="B12" s="187">
        <v>0</v>
      </c>
      <c r="C12" s="186">
        <v>0</v>
      </c>
      <c r="D12" s="186">
        <v>0</v>
      </c>
      <c r="E12" s="186">
        <v>0</v>
      </c>
      <c r="F12" s="186">
        <v>0</v>
      </c>
      <c r="G12" s="186">
        <v>0</v>
      </c>
      <c r="H12" s="186">
        <v>0</v>
      </c>
      <c r="I12" s="186">
        <v>0</v>
      </c>
      <c r="J12" s="110"/>
    </row>
    <row r="13" spans="1:11" x14ac:dyDescent="0.25">
      <c r="A13" s="104" t="s">
        <v>139</v>
      </c>
      <c r="B13" s="146">
        <v>0</v>
      </c>
      <c r="C13" s="147">
        <v>0</v>
      </c>
      <c r="D13" s="147">
        <v>0</v>
      </c>
      <c r="E13" s="147">
        <v>0</v>
      </c>
      <c r="F13" s="147">
        <v>0</v>
      </c>
      <c r="G13" s="147">
        <v>0</v>
      </c>
      <c r="H13" s="147">
        <v>0</v>
      </c>
      <c r="I13" s="147">
        <v>0</v>
      </c>
      <c r="J13" s="110"/>
    </row>
    <row r="14" spans="1:11" x14ac:dyDescent="0.25">
      <c r="A14" s="103" t="s">
        <v>140</v>
      </c>
      <c r="B14" s="146">
        <f>SUM(B15:B17)</f>
        <v>15</v>
      </c>
      <c r="C14" s="146">
        <f t="shared" ref="C14:I14" si="3">SUM(C15:C17)</f>
        <v>2</v>
      </c>
      <c r="D14" s="146">
        <f t="shared" si="3"/>
        <v>2</v>
      </c>
      <c r="E14" s="146">
        <f t="shared" si="3"/>
        <v>0</v>
      </c>
      <c r="F14" s="146">
        <f t="shared" si="3"/>
        <v>0</v>
      </c>
      <c r="G14" s="146">
        <f t="shared" si="3"/>
        <v>0</v>
      </c>
      <c r="H14" s="146">
        <f t="shared" si="3"/>
        <v>10</v>
      </c>
      <c r="I14" s="146">
        <f t="shared" si="3"/>
        <v>1</v>
      </c>
      <c r="J14" s="110"/>
    </row>
    <row r="15" spans="1:11" x14ac:dyDescent="0.25">
      <c r="A15" s="104" t="s">
        <v>141</v>
      </c>
      <c r="B15" s="187">
        <v>5</v>
      </c>
      <c r="C15" s="186">
        <v>2</v>
      </c>
      <c r="D15" s="186">
        <v>2</v>
      </c>
      <c r="E15" s="186">
        <v>0</v>
      </c>
      <c r="F15" s="186">
        <v>0</v>
      </c>
      <c r="G15" s="186">
        <v>0</v>
      </c>
      <c r="H15" s="186">
        <v>1</v>
      </c>
      <c r="I15" s="186">
        <v>0</v>
      </c>
      <c r="J15" s="110"/>
    </row>
    <row r="16" spans="1:11" x14ac:dyDescent="0.25">
      <c r="A16" s="104" t="s">
        <v>142</v>
      </c>
      <c r="B16" s="187">
        <v>9</v>
      </c>
      <c r="C16" s="186">
        <v>0</v>
      </c>
      <c r="D16" s="186">
        <v>0</v>
      </c>
      <c r="E16" s="186">
        <v>0</v>
      </c>
      <c r="F16" s="186">
        <v>0</v>
      </c>
      <c r="G16" s="186">
        <v>0</v>
      </c>
      <c r="H16" s="186">
        <v>8</v>
      </c>
      <c r="I16" s="186">
        <v>1</v>
      </c>
      <c r="J16" s="110"/>
      <c r="K16" s="110"/>
    </row>
    <row r="17" spans="1:10" x14ac:dyDescent="0.25">
      <c r="A17" s="104" t="s">
        <v>143</v>
      </c>
      <c r="B17" s="146">
        <v>1</v>
      </c>
      <c r="C17" s="147">
        <v>0</v>
      </c>
      <c r="D17" s="147">
        <v>0</v>
      </c>
      <c r="E17" s="147">
        <v>0</v>
      </c>
      <c r="F17" s="147">
        <v>0</v>
      </c>
      <c r="G17" s="147">
        <v>0</v>
      </c>
      <c r="H17" s="147">
        <v>1</v>
      </c>
      <c r="I17" s="147">
        <v>0</v>
      </c>
      <c r="J17" s="110"/>
    </row>
    <row r="18" spans="1:10" x14ac:dyDescent="0.25">
      <c r="A18" s="101" t="s">
        <v>144</v>
      </c>
      <c r="B18" s="146">
        <f>SUM(B19,B25)</f>
        <v>34</v>
      </c>
      <c r="C18" s="146">
        <f t="shared" ref="C18:I18" si="4">SUM(C19,C25)</f>
        <v>9</v>
      </c>
      <c r="D18" s="146">
        <f t="shared" si="4"/>
        <v>0</v>
      </c>
      <c r="E18" s="146">
        <f t="shared" si="4"/>
        <v>0</v>
      </c>
      <c r="F18" s="146">
        <f t="shared" si="4"/>
        <v>0</v>
      </c>
      <c r="G18" s="146">
        <f t="shared" si="4"/>
        <v>0</v>
      </c>
      <c r="H18" s="146">
        <f t="shared" si="4"/>
        <v>24</v>
      </c>
      <c r="I18" s="146">
        <f t="shared" si="4"/>
        <v>1</v>
      </c>
      <c r="J18" s="110"/>
    </row>
    <row r="19" spans="1:10" x14ac:dyDescent="0.25">
      <c r="A19" s="103" t="s">
        <v>145</v>
      </c>
      <c r="B19" s="146">
        <f>SUM(B20:B24)</f>
        <v>13</v>
      </c>
      <c r="C19" s="146">
        <f t="shared" ref="C19:H19" si="5">SUM(C20:C24)</f>
        <v>9</v>
      </c>
      <c r="D19" s="146">
        <f t="shared" si="5"/>
        <v>0</v>
      </c>
      <c r="E19" s="146">
        <f t="shared" si="5"/>
        <v>0</v>
      </c>
      <c r="F19" s="146">
        <f t="shared" si="5"/>
        <v>0</v>
      </c>
      <c r="G19" s="146">
        <f t="shared" si="5"/>
        <v>0</v>
      </c>
      <c r="H19" s="146">
        <f t="shared" si="5"/>
        <v>4</v>
      </c>
      <c r="I19" s="146">
        <f>SUM(I20:I24)</f>
        <v>0</v>
      </c>
      <c r="J19" s="110"/>
    </row>
    <row r="20" spans="1:10" x14ac:dyDescent="0.25">
      <c r="A20" s="104" t="s">
        <v>146</v>
      </c>
      <c r="B20" s="187">
        <v>4</v>
      </c>
      <c r="C20" s="186">
        <v>1</v>
      </c>
      <c r="D20" s="186">
        <v>0</v>
      </c>
      <c r="E20" s="186">
        <v>0</v>
      </c>
      <c r="F20" s="186">
        <v>0</v>
      </c>
      <c r="G20" s="186">
        <v>0</v>
      </c>
      <c r="H20" s="186">
        <v>3</v>
      </c>
      <c r="I20" s="186">
        <v>0</v>
      </c>
      <c r="J20" s="110"/>
    </row>
    <row r="21" spans="1:10" x14ac:dyDescent="0.25">
      <c r="A21" s="104" t="s">
        <v>147</v>
      </c>
      <c r="B21" s="187">
        <v>0</v>
      </c>
      <c r="C21" s="186">
        <v>0</v>
      </c>
      <c r="D21" s="186">
        <v>0</v>
      </c>
      <c r="E21" s="186">
        <v>0</v>
      </c>
      <c r="F21" s="186">
        <v>0</v>
      </c>
      <c r="G21" s="186">
        <v>0</v>
      </c>
      <c r="H21" s="186">
        <v>0</v>
      </c>
      <c r="I21" s="186">
        <v>0</v>
      </c>
      <c r="J21" s="110"/>
    </row>
    <row r="22" spans="1:10" x14ac:dyDescent="0.25">
      <c r="A22" s="104" t="s">
        <v>148</v>
      </c>
      <c r="B22" s="187">
        <v>3</v>
      </c>
      <c r="C22" s="186">
        <v>3</v>
      </c>
      <c r="D22" s="186">
        <v>0</v>
      </c>
      <c r="E22" s="186">
        <v>0</v>
      </c>
      <c r="F22" s="186">
        <v>0</v>
      </c>
      <c r="G22" s="186">
        <v>0</v>
      </c>
      <c r="H22" s="186">
        <v>0</v>
      </c>
      <c r="I22" s="186">
        <v>0</v>
      </c>
      <c r="J22" s="110"/>
    </row>
    <row r="23" spans="1:10" x14ac:dyDescent="0.25">
      <c r="A23" s="104" t="s">
        <v>149</v>
      </c>
      <c r="B23" s="187">
        <v>6</v>
      </c>
      <c r="C23" s="186">
        <v>5</v>
      </c>
      <c r="D23" s="186">
        <v>0</v>
      </c>
      <c r="E23" s="186">
        <v>0</v>
      </c>
      <c r="F23" s="186">
        <v>0</v>
      </c>
      <c r="G23" s="186">
        <v>0</v>
      </c>
      <c r="H23" s="186">
        <v>1</v>
      </c>
      <c r="I23" s="186">
        <v>0</v>
      </c>
      <c r="J23" s="110"/>
    </row>
    <row r="24" spans="1:10" x14ac:dyDescent="0.25">
      <c r="A24" s="104" t="s">
        <v>150</v>
      </c>
      <c r="B24" s="146">
        <f>SUM(C24:I24)</f>
        <v>0</v>
      </c>
      <c r="C24" s="147">
        <v>0</v>
      </c>
      <c r="D24" s="147">
        <v>0</v>
      </c>
      <c r="E24" s="147">
        <v>0</v>
      </c>
      <c r="F24" s="147">
        <v>0</v>
      </c>
      <c r="G24" s="147">
        <v>0</v>
      </c>
      <c r="H24" s="147">
        <v>0</v>
      </c>
      <c r="I24" s="147">
        <v>0</v>
      </c>
      <c r="J24" s="110"/>
    </row>
    <row r="25" spans="1:10" x14ac:dyDescent="0.25">
      <c r="A25" s="103" t="s">
        <v>151</v>
      </c>
      <c r="B25" s="146">
        <f>SUM(B26:B32)</f>
        <v>21</v>
      </c>
      <c r="C25" s="146">
        <f t="shared" ref="C25:I25" si="6">SUM(C26:C32)</f>
        <v>0</v>
      </c>
      <c r="D25" s="146">
        <f t="shared" si="6"/>
        <v>0</v>
      </c>
      <c r="E25" s="146">
        <f t="shared" si="6"/>
        <v>0</v>
      </c>
      <c r="F25" s="146">
        <f t="shared" si="6"/>
        <v>0</v>
      </c>
      <c r="G25" s="146">
        <f t="shared" si="6"/>
        <v>0</v>
      </c>
      <c r="H25" s="146">
        <f t="shared" si="6"/>
        <v>20</v>
      </c>
      <c r="I25" s="146">
        <f t="shared" si="6"/>
        <v>1</v>
      </c>
      <c r="J25" s="110"/>
    </row>
    <row r="26" spans="1:10" x14ac:dyDescent="0.25">
      <c r="A26" s="104" t="s">
        <v>152</v>
      </c>
      <c r="B26" s="187">
        <v>0</v>
      </c>
      <c r="C26" s="186">
        <v>0</v>
      </c>
      <c r="D26" s="186">
        <v>0</v>
      </c>
      <c r="E26" s="186">
        <v>0</v>
      </c>
      <c r="F26" s="186">
        <v>0</v>
      </c>
      <c r="G26" s="186">
        <v>0</v>
      </c>
      <c r="H26" s="186">
        <v>0</v>
      </c>
      <c r="I26" s="186">
        <v>0</v>
      </c>
      <c r="J26" s="110"/>
    </row>
    <row r="27" spans="1:10" x14ac:dyDescent="0.25">
      <c r="A27" s="104" t="s">
        <v>153</v>
      </c>
      <c r="B27" s="187">
        <v>8</v>
      </c>
      <c r="C27" s="186">
        <v>0</v>
      </c>
      <c r="D27" s="186">
        <v>0</v>
      </c>
      <c r="E27" s="186">
        <v>0</v>
      </c>
      <c r="F27" s="186">
        <v>0</v>
      </c>
      <c r="G27" s="186">
        <v>0</v>
      </c>
      <c r="H27" s="186">
        <v>8</v>
      </c>
      <c r="I27" s="186">
        <v>0</v>
      </c>
      <c r="J27" s="110"/>
    </row>
    <row r="28" spans="1:10" x14ac:dyDescent="0.25">
      <c r="A28" s="104" t="s">
        <v>154</v>
      </c>
      <c r="B28" s="187">
        <v>2</v>
      </c>
      <c r="C28" s="186">
        <v>0</v>
      </c>
      <c r="D28" s="186">
        <v>0</v>
      </c>
      <c r="E28" s="186">
        <v>0</v>
      </c>
      <c r="F28" s="186">
        <v>0</v>
      </c>
      <c r="G28" s="186">
        <v>0</v>
      </c>
      <c r="H28" s="186">
        <v>1</v>
      </c>
      <c r="I28" s="186">
        <v>1</v>
      </c>
      <c r="J28" s="110"/>
    </row>
    <row r="29" spans="1:10" x14ac:dyDescent="0.25">
      <c r="A29" s="104" t="s">
        <v>155</v>
      </c>
      <c r="B29" s="187">
        <v>10</v>
      </c>
      <c r="C29" s="186">
        <v>0</v>
      </c>
      <c r="D29" s="186">
        <v>0</v>
      </c>
      <c r="E29" s="186">
        <v>0</v>
      </c>
      <c r="F29" s="186">
        <v>0</v>
      </c>
      <c r="G29" s="186">
        <v>0</v>
      </c>
      <c r="H29" s="186">
        <v>10</v>
      </c>
      <c r="I29" s="186">
        <v>0</v>
      </c>
      <c r="J29" s="110"/>
    </row>
    <row r="30" spans="1:10" x14ac:dyDescent="0.25">
      <c r="A30" s="104" t="s">
        <v>156</v>
      </c>
      <c r="B30" s="187">
        <v>0</v>
      </c>
      <c r="C30" s="186">
        <v>0</v>
      </c>
      <c r="D30" s="186">
        <v>0</v>
      </c>
      <c r="E30" s="186">
        <v>0</v>
      </c>
      <c r="F30" s="186">
        <v>0</v>
      </c>
      <c r="G30" s="186">
        <v>0</v>
      </c>
      <c r="H30" s="186">
        <v>0</v>
      </c>
      <c r="I30" s="186">
        <v>0</v>
      </c>
      <c r="J30" s="110"/>
    </row>
    <row r="31" spans="1:10" x14ac:dyDescent="0.25">
      <c r="A31" s="104" t="s">
        <v>157</v>
      </c>
      <c r="B31" s="187">
        <v>0</v>
      </c>
      <c r="C31" s="186">
        <v>0</v>
      </c>
      <c r="D31" s="186">
        <v>0</v>
      </c>
      <c r="E31" s="186">
        <v>0</v>
      </c>
      <c r="F31" s="186">
        <v>0</v>
      </c>
      <c r="G31" s="186">
        <v>0</v>
      </c>
      <c r="H31" s="186">
        <v>0</v>
      </c>
      <c r="I31" s="186">
        <v>0</v>
      </c>
      <c r="J31" s="110"/>
    </row>
    <row r="32" spans="1:10" x14ac:dyDescent="0.25">
      <c r="A32" s="104" t="s">
        <v>158</v>
      </c>
      <c r="B32" s="187">
        <v>1</v>
      </c>
      <c r="C32" s="186">
        <v>0</v>
      </c>
      <c r="D32" s="186">
        <v>0</v>
      </c>
      <c r="E32" s="186">
        <v>0</v>
      </c>
      <c r="F32" s="186">
        <v>0</v>
      </c>
      <c r="G32" s="186">
        <v>0</v>
      </c>
      <c r="H32" s="186">
        <v>1</v>
      </c>
      <c r="I32" s="186">
        <v>0</v>
      </c>
      <c r="J32" s="110"/>
    </row>
    <row r="33" spans="1:10" x14ac:dyDescent="0.25">
      <c r="A33" s="101" t="s">
        <v>159</v>
      </c>
      <c r="B33" s="146">
        <f>SUM(B34,B44,B49)</f>
        <v>340</v>
      </c>
      <c r="C33" s="146">
        <f t="shared" ref="C33:I33" si="7">SUM(C34,C44,C49)</f>
        <v>26</v>
      </c>
      <c r="D33" s="146">
        <f t="shared" si="7"/>
        <v>2</v>
      </c>
      <c r="E33" s="146">
        <f t="shared" si="7"/>
        <v>10</v>
      </c>
      <c r="F33" s="146">
        <f t="shared" si="7"/>
        <v>0</v>
      </c>
      <c r="G33" s="146">
        <f t="shared" si="7"/>
        <v>36</v>
      </c>
      <c r="H33" s="146">
        <f t="shared" si="7"/>
        <v>192</v>
      </c>
      <c r="I33" s="146">
        <f t="shared" si="7"/>
        <v>74</v>
      </c>
      <c r="J33" s="110"/>
    </row>
    <row r="34" spans="1:10" x14ac:dyDescent="0.25">
      <c r="A34" s="103" t="s">
        <v>160</v>
      </c>
      <c r="B34" s="146">
        <f>SUM(B35:B43)</f>
        <v>65</v>
      </c>
      <c r="C34" s="146">
        <f t="shared" ref="C34:I34" si="8">SUM(C35:C43)</f>
        <v>9</v>
      </c>
      <c r="D34" s="146">
        <f t="shared" si="8"/>
        <v>0</v>
      </c>
      <c r="E34" s="146">
        <f t="shared" si="8"/>
        <v>1</v>
      </c>
      <c r="F34" s="146">
        <f t="shared" si="8"/>
        <v>0</v>
      </c>
      <c r="G34" s="146">
        <f t="shared" si="8"/>
        <v>4</v>
      </c>
      <c r="H34" s="146">
        <f t="shared" si="8"/>
        <v>45</v>
      </c>
      <c r="I34" s="146">
        <f t="shared" si="8"/>
        <v>6</v>
      </c>
      <c r="J34" s="110"/>
    </row>
    <row r="35" spans="1:10" x14ac:dyDescent="0.25">
      <c r="A35" s="104" t="s">
        <v>161</v>
      </c>
      <c r="B35" s="187">
        <v>0</v>
      </c>
      <c r="C35" s="186">
        <v>0</v>
      </c>
      <c r="D35" s="186">
        <v>0</v>
      </c>
      <c r="E35" s="186">
        <v>0</v>
      </c>
      <c r="F35" s="186">
        <v>0</v>
      </c>
      <c r="G35" s="186">
        <v>0</v>
      </c>
      <c r="H35" s="186">
        <v>0</v>
      </c>
      <c r="I35" s="186">
        <v>0</v>
      </c>
      <c r="J35" s="110"/>
    </row>
    <row r="36" spans="1:10" x14ac:dyDescent="0.25">
      <c r="A36" s="104" t="s">
        <v>162</v>
      </c>
      <c r="B36" s="187">
        <v>7</v>
      </c>
      <c r="C36" s="186">
        <v>0</v>
      </c>
      <c r="D36" s="186">
        <v>0</v>
      </c>
      <c r="E36" s="186">
        <v>0</v>
      </c>
      <c r="F36" s="186">
        <v>0</v>
      </c>
      <c r="G36" s="186">
        <v>0</v>
      </c>
      <c r="H36" s="186">
        <v>7</v>
      </c>
      <c r="I36" s="186">
        <v>0</v>
      </c>
      <c r="J36" s="110"/>
    </row>
    <row r="37" spans="1:10" x14ac:dyDescent="0.25">
      <c r="A37" s="104" t="s">
        <v>163</v>
      </c>
      <c r="B37" s="187">
        <v>12</v>
      </c>
      <c r="C37" s="186">
        <v>1</v>
      </c>
      <c r="D37" s="186">
        <v>0</v>
      </c>
      <c r="E37" s="186">
        <v>0</v>
      </c>
      <c r="F37" s="186">
        <v>0</v>
      </c>
      <c r="G37" s="186">
        <v>1</v>
      </c>
      <c r="H37" s="186">
        <v>6</v>
      </c>
      <c r="I37" s="186">
        <v>4</v>
      </c>
      <c r="J37" s="110"/>
    </row>
    <row r="38" spans="1:10" x14ac:dyDescent="0.25">
      <c r="A38" s="104" t="s">
        <v>164</v>
      </c>
      <c r="B38" s="187">
        <v>20</v>
      </c>
      <c r="C38" s="186">
        <v>4</v>
      </c>
      <c r="D38" s="186">
        <v>0</v>
      </c>
      <c r="E38" s="186">
        <v>0</v>
      </c>
      <c r="F38" s="186">
        <v>0</v>
      </c>
      <c r="G38" s="186">
        <v>0</v>
      </c>
      <c r="H38" s="186">
        <v>14</v>
      </c>
      <c r="I38" s="186">
        <v>2</v>
      </c>
      <c r="J38" s="110"/>
    </row>
    <row r="39" spans="1:10" x14ac:dyDescent="0.25">
      <c r="A39" s="104" t="s">
        <v>165</v>
      </c>
      <c r="B39" s="187">
        <v>3</v>
      </c>
      <c r="C39" s="186">
        <v>0</v>
      </c>
      <c r="D39" s="186">
        <v>0</v>
      </c>
      <c r="E39" s="186">
        <v>0</v>
      </c>
      <c r="F39" s="186">
        <v>0</v>
      </c>
      <c r="G39" s="186">
        <v>3</v>
      </c>
      <c r="H39" s="186">
        <v>0</v>
      </c>
      <c r="I39" s="186">
        <v>0</v>
      </c>
      <c r="J39" s="110"/>
    </row>
    <row r="40" spans="1:10" x14ac:dyDescent="0.25">
      <c r="A40" s="104" t="s">
        <v>166</v>
      </c>
      <c r="B40" s="187">
        <v>11</v>
      </c>
      <c r="C40" s="186">
        <v>0</v>
      </c>
      <c r="D40" s="186">
        <v>0</v>
      </c>
      <c r="E40" s="186">
        <v>1</v>
      </c>
      <c r="F40" s="186">
        <v>0</v>
      </c>
      <c r="G40" s="186">
        <v>0</v>
      </c>
      <c r="H40" s="186">
        <v>10</v>
      </c>
      <c r="I40" s="186">
        <v>0</v>
      </c>
      <c r="J40" s="110"/>
    </row>
    <row r="41" spans="1:10" x14ac:dyDescent="0.25">
      <c r="A41" s="104" t="s">
        <v>167</v>
      </c>
      <c r="B41" s="187">
        <v>3</v>
      </c>
      <c r="C41" s="186">
        <v>2</v>
      </c>
      <c r="D41" s="186">
        <v>0</v>
      </c>
      <c r="E41" s="186">
        <v>0</v>
      </c>
      <c r="F41" s="186">
        <v>0</v>
      </c>
      <c r="G41" s="186">
        <v>0</v>
      </c>
      <c r="H41" s="186">
        <v>1</v>
      </c>
      <c r="I41" s="186">
        <v>0</v>
      </c>
      <c r="J41" s="110"/>
    </row>
    <row r="42" spans="1:10" x14ac:dyDescent="0.25">
      <c r="A42" s="104" t="s">
        <v>168</v>
      </c>
      <c r="B42" s="187">
        <v>6</v>
      </c>
      <c r="C42" s="186">
        <v>2</v>
      </c>
      <c r="D42" s="186">
        <v>0</v>
      </c>
      <c r="E42" s="186">
        <v>0</v>
      </c>
      <c r="F42" s="186">
        <v>0</v>
      </c>
      <c r="G42" s="186">
        <v>0</v>
      </c>
      <c r="H42" s="186">
        <v>4</v>
      </c>
      <c r="I42" s="186">
        <v>0</v>
      </c>
      <c r="J42" s="110"/>
    </row>
    <row r="43" spans="1:10" x14ac:dyDescent="0.25">
      <c r="A43" s="104" t="s">
        <v>169</v>
      </c>
      <c r="B43" s="187">
        <v>3</v>
      </c>
      <c r="C43" s="186">
        <v>0</v>
      </c>
      <c r="D43" s="186">
        <v>0</v>
      </c>
      <c r="E43" s="186">
        <v>0</v>
      </c>
      <c r="F43" s="186">
        <v>0</v>
      </c>
      <c r="G43" s="186">
        <v>0</v>
      </c>
      <c r="H43" s="186">
        <v>3</v>
      </c>
      <c r="I43" s="186">
        <v>0</v>
      </c>
      <c r="J43" s="110"/>
    </row>
    <row r="44" spans="1:10" x14ac:dyDescent="0.25">
      <c r="A44" s="103" t="s">
        <v>170</v>
      </c>
      <c r="B44" s="146">
        <f>SUM(B45:B48)</f>
        <v>20</v>
      </c>
      <c r="C44" s="146">
        <f t="shared" ref="C44:H44" si="9">SUM(C45:C48)</f>
        <v>2</v>
      </c>
      <c r="D44" s="146">
        <f t="shared" si="9"/>
        <v>0</v>
      </c>
      <c r="E44" s="146">
        <f t="shared" si="9"/>
        <v>0</v>
      </c>
      <c r="F44" s="146">
        <f t="shared" si="9"/>
        <v>0</v>
      </c>
      <c r="G44" s="146">
        <f t="shared" si="9"/>
        <v>1</v>
      </c>
      <c r="H44" s="146">
        <f t="shared" si="9"/>
        <v>15</v>
      </c>
      <c r="I44" s="146">
        <f>SUM(I45:I48)</f>
        <v>2</v>
      </c>
    </row>
    <row r="45" spans="1:10" x14ac:dyDescent="0.25">
      <c r="A45" s="104" t="s">
        <v>171</v>
      </c>
      <c r="B45" s="187">
        <v>2</v>
      </c>
      <c r="C45" s="186">
        <v>0</v>
      </c>
      <c r="D45" s="186">
        <v>0</v>
      </c>
      <c r="E45" s="186">
        <v>0</v>
      </c>
      <c r="F45" s="186">
        <v>0</v>
      </c>
      <c r="G45" s="186">
        <v>0</v>
      </c>
      <c r="H45" s="186">
        <v>2</v>
      </c>
      <c r="I45" s="186">
        <v>0</v>
      </c>
      <c r="J45" s="110"/>
    </row>
    <row r="46" spans="1:10" x14ac:dyDescent="0.25">
      <c r="A46" s="104" t="s">
        <v>172</v>
      </c>
      <c r="B46" s="187">
        <v>8</v>
      </c>
      <c r="C46" s="186">
        <v>0</v>
      </c>
      <c r="D46" s="186">
        <v>0</v>
      </c>
      <c r="E46" s="186">
        <v>0</v>
      </c>
      <c r="F46" s="186">
        <v>0</v>
      </c>
      <c r="G46" s="186">
        <v>0</v>
      </c>
      <c r="H46" s="186">
        <v>8</v>
      </c>
      <c r="I46" s="186">
        <v>0</v>
      </c>
      <c r="J46" s="110"/>
    </row>
    <row r="47" spans="1:10" x14ac:dyDescent="0.25">
      <c r="A47" s="104" t="s">
        <v>173</v>
      </c>
      <c r="B47" s="187">
        <v>6</v>
      </c>
      <c r="C47" s="186">
        <v>0</v>
      </c>
      <c r="D47" s="186">
        <v>0</v>
      </c>
      <c r="E47" s="186">
        <v>0</v>
      </c>
      <c r="F47" s="186">
        <v>0</v>
      </c>
      <c r="G47" s="186">
        <v>0</v>
      </c>
      <c r="H47" s="186">
        <v>4</v>
      </c>
      <c r="I47" s="186">
        <v>2</v>
      </c>
      <c r="J47" s="110"/>
    </row>
    <row r="48" spans="1:10" x14ac:dyDescent="0.25">
      <c r="A48" s="104" t="s">
        <v>174</v>
      </c>
      <c r="B48" s="187">
        <v>4</v>
      </c>
      <c r="C48" s="186">
        <v>2</v>
      </c>
      <c r="D48" s="186">
        <v>0</v>
      </c>
      <c r="E48" s="186">
        <v>0</v>
      </c>
      <c r="F48" s="186">
        <v>0</v>
      </c>
      <c r="G48" s="186">
        <v>1</v>
      </c>
      <c r="H48" s="186">
        <v>1</v>
      </c>
      <c r="I48" s="186">
        <v>0</v>
      </c>
      <c r="J48" s="110"/>
    </row>
    <row r="49" spans="1:10" x14ac:dyDescent="0.25">
      <c r="A49" s="103" t="s">
        <v>175</v>
      </c>
      <c r="B49" s="146">
        <f>SUM(B50:B53)</f>
        <v>255</v>
      </c>
      <c r="C49" s="146">
        <f t="shared" ref="C49:H49" si="10">SUM(C50:C53)</f>
        <v>15</v>
      </c>
      <c r="D49" s="146">
        <f t="shared" si="10"/>
        <v>2</v>
      </c>
      <c r="E49" s="146">
        <f t="shared" si="10"/>
        <v>9</v>
      </c>
      <c r="F49" s="146">
        <f t="shared" si="10"/>
        <v>0</v>
      </c>
      <c r="G49" s="146">
        <f t="shared" si="10"/>
        <v>31</v>
      </c>
      <c r="H49" s="146">
        <f t="shared" si="10"/>
        <v>132</v>
      </c>
      <c r="I49" s="146">
        <f>SUM(I50:I53)</f>
        <v>66</v>
      </c>
      <c r="J49" s="110"/>
    </row>
    <row r="50" spans="1:10" x14ac:dyDescent="0.25">
      <c r="A50" s="104" t="s">
        <v>176</v>
      </c>
      <c r="B50" s="187">
        <v>0</v>
      </c>
      <c r="C50" s="186">
        <v>0</v>
      </c>
      <c r="D50" s="186">
        <v>0</v>
      </c>
      <c r="E50" s="186">
        <v>0</v>
      </c>
      <c r="F50" s="186">
        <v>0</v>
      </c>
      <c r="G50" s="186">
        <v>0</v>
      </c>
      <c r="H50" s="186">
        <v>0</v>
      </c>
      <c r="I50" s="186">
        <v>0</v>
      </c>
      <c r="J50" s="110"/>
    </row>
    <row r="51" spans="1:10" x14ac:dyDescent="0.25">
      <c r="A51" s="104" t="s">
        <v>177</v>
      </c>
      <c r="B51" s="187">
        <v>2</v>
      </c>
      <c r="C51" s="186">
        <v>0</v>
      </c>
      <c r="D51" s="186">
        <v>0</v>
      </c>
      <c r="E51" s="186">
        <v>0</v>
      </c>
      <c r="F51" s="186">
        <v>0</v>
      </c>
      <c r="G51" s="186">
        <v>0</v>
      </c>
      <c r="H51" s="186">
        <v>2</v>
      </c>
      <c r="I51" s="186">
        <v>0</v>
      </c>
      <c r="J51" s="110"/>
    </row>
    <row r="52" spans="1:10" x14ac:dyDescent="0.25">
      <c r="A52" s="104" t="s">
        <v>178</v>
      </c>
      <c r="B52" s="187">
        <v>0</v>
      </c>
      <c r="C52" s="186">
        <v>0</v>
      </c>
      <c r="D52" s="186">
        <v>0</v>
      </c>
      <c r="E52" s="186">
        <v>0</v>
      </c>
      <c r="F52" s="186">
        <v>0</v>
      </c>
      <c r="G52" s="186">
        <v>0</v>
      </c>
      <c r="H52" s="186">
        <v>0</v>
      </c>
      <c r="I52" s="186">
        <v>0</v>
      </c>
      <c r="J52" s="110"/>
    </row>
    <row r="53" spans="1:10" x14ac:dyDescent="0.25">
      <c r="A53" s="104" t="s">
        <v>179</v>
      </c>
      <c r="B53" s="187">
        <v>253</v>
      </c>
      <c r="C53" s="186">
        <v>15</v>
      </c>
      <c r="D53" s="186">
        <v>2</v>
      </c>
      <c r="E53" s="186">
        <v>9</v>
      </c>
      <c r="F53" s="186">
        <v>0</v>
      </c>
      <c r="G53" s="186">
        <v>31</v>
      </c>
      <c r="H53" s="186">
        <v>130</v>
      </c>
      <c r="I53" s="186">
        <v>66</v>
      </c>
      <c r="J53" s="110"/>
    </row>
    <row r="54" spans="1:10" x14ac:dyDescent="0.25">
      <c r="A54" s="101" t="s">
        <v>180</v>
      </c>
      <c r="B54" s="146">
        <f>SUM(B55,B64)</f>
        <v>316</v>
      </c>
      <c r="C54" s="146">
        <f t="shared" ref="C54:I54" si="11">SUM(C55,C64)</f>
        <v>19</v>
      </c>
      <c r="D54" s="146">
        <f t="shared" si="11"/>
        <v>2</v>
      </c>
      <c r="E54" s="146">
        <f t="shared" si="11"/>
        <v>14</v>
      </c>
      <c r="F54" s="146">
        <f t="shared" si="11"/>
        <v>0</v>
      </c>
      <c r="G54" s="146">
        <f t="shared" si="11"/>
        <v>36</v>
      </c>
      <c r="H54" s="146">
        <f t="shared" si="11"/>
        <v>138</v>
      </c>
      <c r="I54" s="146">
        <f t="shared" si="11"/>
        <v>107</v>
      </c>
      <c r="J54" s="110"/>
    </row>
    <row r="55" spans="1:10" x14ac:dyDescent="0.25">
      <c r="A55" s="103" t="s">
        <v>181</v>
      </c>
      <c r="B55" s="146">
        <f>SUM(B56:B63)</f>
        <v>195</v>
      </c>
      <c r="C55" s="146">
        <f t="shared" ref="C55:H55" si="12">SUM(C56:C63)</f>
        <v>10</v>
      </c>
      <c r="D55" s="146">
        <f t="shared" si="12"/>
        <v>0</v>
      </c>
      <c r="E55" s="146">
        <f t="shared" si="12"/>
        <v>12</v>
      </c>
      <c r="F55" s="146">
        <f t="shared" si="12"/>
        <v>0</v>
      </c>
      <c r="G55" s="146">
        <f t="shared" si="12"/>
        <v>25</v>
      </c>
      <c r="H55" s="146">
        <f t="shared" si="12"/>
        <v>60</v>
      </c>
      <c r="I55" s="146">
        <f>SUM(I56:I63)</f>
        <v>88</v>
      </c>
      <c r="J55" s="110"/>
    </row>
    <row r="56" spans="1:10" x14ac:dyDescent="0.25">
      <c r="A56" s="104" t="s">
        <v>182</v>
      </c>
      <c r="B56" s="187">
        <v>114</v>
      </c>
      <c r="C56" s="186">
        <v>5</v>
      </c>
      <c r="D56" s="186">
        <v>0</v>
      </c>
      <c r="E56" s="186">
        <v>5</v>
      </c>
      <c r="F56" s="186">
        <v>0</v>
      </c>
      <c r="G56" s="186">
        <v>21</v>
      </c>
      <c r="H56" s="186">
        <v>31</v>
      </c>
      <c r="I56" s="186">
        <v>52</v>
      </c>
      <c r="J56" s="56"/>
    </row>
    <row r="57" spans="1:10" x14ac:dyDescent="0.25">
      <c r="A57" s="104" t="s">
        <v>183</v>
      </c>
      <c r="B57" s="187">
        <v>0</v>
      </c>
      <c r="C57" s="186">
        <v>0</v>
      </c>
      <c r="D57" s="186">
        <v>0</v>
      </c>
      <c r="E57" s="186">
        <v>0</v>
      </c>
      <c r="F57" s="186">
        <v>0</v>
      </c>
      <c r="G57" s="186">
        <v>0</v>
      </c>
      <c r="H57" s="186">
        <v>0</v>
      </c>
      <c r="I57" s="186">
        <v>0</v>
      </c>
      <c r="J57" s="110"/>
    </row>
    <row r="58" spans="1:10" x14ac:dyDescent="0.25">
      <c r="A58" s="104" t="s">
        <v>184</v>
      </c>
      <c r="B58" s="146">
        <f t="shared" ref="B58" si="13">SUM(C58:I58)</f>
        <v>0</v>
      </c>
      <c r="C58" s="147">
        <v>0</v>
      </c>
      <c r="D58" s="147">
        <v>0</v>
      </c>
      <c r="E58" s="147">
        <v>0</v>
      </c>
      <c r="F58" s="147">
        <v>0</v>
      </c>
      <c r="G58" s="147">
        <v>0</v>
      </c>
      <c r="H58" s="147">
        <v>0</v>
      </c>
      <c r="I58" s="147">
        <v>0</v>
      </c>
      <c r="J58" s="110"/>
    </row>
    <row r="59" spans="1:10" x14ac:dyDescent="0.25">
      <c r="A59" s="104" t="s">
        <v>185</v>
      </c>
      <c r="B59" s="187">
        <v>0</v>
      </c>
      <c r="C59" s="186">
        <v>0</v>
      </c>
      <c r="D59" s="186">
        <v>0</v>
      </c>
      <c r="E59" s="186">
        <v>0</v>
      </c>
      <c r="F59" s="186">
        <v>0</v>
      </c>
      <c r="G59" s="186">
        <v>0</v>
      </c>
      <c r="H59" s="186">
        <v>0</v>
      </c>
      <c r="I59" s="186">
        <v>0</v>
      </c>
      <c r="J59" s="110"/>
    </row>
    <row r="60" spans="1:10" x14ac:dyDescent="0.25">
      <c r="A60" s="104" t="s">
        <v>186</v>
      </c>
      <c r="B60" s="187">
        <v>0</v>
      </c>
      <c r="C60" s="186">
        <v>0</v>
      </c>
      <c r="D60" s="186">
        <v>0</v>
      </c>
      <c r="E60" s="186">
        <v>0</v>
      </c>
      <c r="F60" s="186">
        <v>0</v>
      </c>
      <c r="G60" s="186">
        <v>0</v>
      </c>
      <c r="H60" s="186">
        <v>0</v>
      </c>
      <c r="I60" s="186">
        <v>0</v>
      </c>
      <c r="J60" s="110"/>
    </row>
    <row r="61" spans="1:10" x14ac:dyDescent="0.25">
      <c r="A61" s="104" t="s">
        <v>187</v>
      </c>
      <c r="B61" s="187">
        <v>80</v>
      </c>
      <c r="C61" s="186">
        <v>5</v>
      </c>
      <c r="D61" s="186">
        <v>0</v>
      </c>
      <c r="E61" s="186">
        <v>7</v>
      </c>
      <c r="F61" s="186">
        <v>0</v>
      </c>
      <c r="G61" s="186">
        <v>3</v>
      </c>
      <c r="H61" s="186">
        <v>29</v>
      </c>
      <c r="I61" s="186">
        <v>36</v>
      </c>
      <c r="J61" s="110"/>
    </row>
    <row r="62" spans="1:10" x14ac:dyDescent="0.25">
      <c r="A62" s="104" t="s">
        <v>188</v>
      </c>
      <c r="B62" s="187">
        <v>1</v>
      </c>
      <c r="C62" s="186">
        <v>0</v>
      </c>
      <c r="D62" s="186">
        <v>0</v>
      </c>
      <c r="E62" s="186">
        <v>0</v>
      </c>
      <c r="F62" s="186">
        <v>0</v>
      </c>
      <c r="G62" s="186">
        <v>1</v>
      </c>
      <c r="H62" s="186">
        <v>0</v>
      </c>
      <c r="I62" s="186">
        <v>0</v>
      </c>
      <c r="J62" s="110"/>
    </row>
    <row r="63" spans="1:10" x14ac:dyDescent="0.25">
      <c r="A63" s="104" t="s">
        <v>189</v>
      </c>
      <c r="B63" s="187">
        <v>0</v>
      </c>
      <c r="C63" s="186">
        <v>0</v>
      </c>
      <c r="D63" s="186">
        <v>0</v>
      </c>
      <c r="E63" s="186">
        <v>0</v>
      </c>
      <c r="F63" s="186">
        <v>0</v>
      </c>
      <c r="G63" s="186">
        <v>0</v>
      </c>
      <c r="H63" s="186">
        <v>0</v>
      </c>
      <c r="I63" s="186">
        <v>0</v>
      </c>
      <c r="J63" s="110"/>
    </row>
    <row r="64" spans="1:10" x14ac:dyDescent="0.25">
      <c r="A64" s="103" t="s">
        <v>190</v>
      </c>
      <c r="B64" s="146">
        <f>SUM(B65:B69)</f>
        <v>121</v>
      </c>
      <c r="C64" s="146">
        <f t="shared" ref="C64:I64" si="14">SUM(C65:C69)</f>
        <v>9</v>
      </c>
      <c r="D64" s="146">
        <f t="shared" si="14"/>
        <v>2</v>
      </c>
      <c r="E64" s="146">
        <f t="shared" si="14"/>
        <v>2</v>
      </c>
      <c r="F64" s="146">
        <f t="shared" si="14"/>
        <v>0</v>
      </c>
      <c r="G64" s="146">
        <f t="shared" si="14"/>
        <v>11</v>
      </c>
      <c r="H64" s="146">
        <f t="shared" si="14"/>
        <v>78</v>
      </c>
      <c r="I64" s="146">
        <f t="shared" si="14"/>
        <v>19</v>
      </c>
      <c r="J64" s="110"/>
    </row>
    <row r="65" spans="1:11" x14ac:dyDescent="0.25">
      <c r="A65" s="104" t="s">
        <v>191</v>
      </c>
      <c r="B65" s="187">
        <v>4</v>
      </c>
      <c r="C65" s="186">
        <v>0</v>
      </c>
      <c r="D65" s="186">
        <v>0</v>
      </c>
      <c r="E65" s="186">
        <v>0</v>
      </c>
      <c r="F65" s="186">
        <v>0</v>
      </c>
      <c r="G65" s="186">
        <v>0</v>
      </c>
      <c r="H65" s="186">
        <v>4</v>
      </c>
      <c r="I65" s="186">
        <v>0</v>
      </c>
      <c r="J65" s="110"/>
    </row>
    <row r="66" spans="1:11" x14ac:dyDescent="0.25">
      <c r="A66" s="104" t="s">
        <v>192</v>
      </c>
      <c r="B66" s="187">
        <v>90</v>
      </c>
      <c r="C66" s="186">
        <v>9</v>
      </c>
      <c r="D66" s="186">
        <v>2</v>
      </c>
      <c r="E66" s="186">
        <v>1</v>
      </c>
      <c r="F66" s="186">
        <v>0</v>
      </c>
      <c r="G66" s="186">
        <v>11</v>
      </c>
      <c r="H66" s="186">
        <v>50</v>
      </c>
      <c r="I66" s="186">
        <v>17</v>
      </c>
      <c r="J66" s="110"/>
    </row>
    <row r="67" spans="1:11" x14ac:dyDescent="0.25">
      <c r="A67" s="104" t="s">
        <v>193</v>
      </c>
      <c r="B67" s="187">
        <v>9</v>
      </c>
      <c r="C67" s="186">
        <v>0</v>
      </c>
      <c r="D67" s="186">
        <v>0</v>
      </c>
      <c r="E67" s="186">
        <v>0</v>
      </c>
      <c r="F67" s="186">
        <v>0</v>
      </c>
      <c r="G67" s="186">
        <v>0</v>
      </c>
      <c r="H67" s="186">
        <v>9</v>
      </c>
      <c r="I67" s="186">
        <v>0</v>
      </c>
      <c r="J67" s="110"/>
    </row>
    <row r="68" spans="1:11" x14ac:dyDescent="0.25">
      <c r="A68" s="104" t="s">
        <v>194</v>
      </c>
      <c r="B68" s="187">
        <v>0</v>
      </c>
      <c r="C68" s="186">
        <v>0</v>
      </c>
      <c r="D68" s="186">
        <v>0</v>
      </c>
      <c r="E68" s="186">
        <v>0</v>
      </c>
      <c r="F68" s="186">
        <v>0</v>
      </c>
      <c r="G68" s="186">
        <v>0</v>
      </c>
      <c r="H68" s="186">
        <v>0</v>
      </c>
      <c r="I68" s="186">
        <v>0</v>
      </c>
      <c r="J68" s="110"/>
    </row>
    <row r="69" spans="1:11" x14ac:dyDescent="0.25">
      <c r="A69" s="104" t="s">
        <v>195</v>
      </c>
      <c r="B69" s="187">
        <v>18</v>
      </c>
      <c r="C69" s="186">
        <v>0</v>
      </c>
      <c r="D69" s="186">
        <v>0</v>
      </c>
      <c r="E69" s="186">
        <v>1</v>
      </c>
      <c r="F69" s="186">
        <v>0</v>
      </c>
      <c r="G69" s="186">
        <v>0</v>
      </c>
      <c r="H69" s="186">
        <v>15</v>
      </c>
      <c r="I69" s="186">
        <v>2</v>
      </c>
      <c r="J69" s="110"/>
    </row>
    <row r="70" spans="1:11" ht="39" x14ac:dyDescent="0.25">
      <c r="A70" s="106" t="s">
        <v>196</v>
      </c>
      <c r="B70" s="146">
        <f>SUM(B71:B75)</f>
        <v>3</v>
      </c>
      <c r="C70" s="146">
        <f>SUM(C71:C75)</f>
        <v>3</v>
      </c>
      <c r="D70" s="146">
        <f t="shared" ref="D70:H70" si="15">SUM(D71:D75)</f>
        <v>0</v>
      </c>
      <c r="E70" s="146">
        <f t="shared" si="15"/>
        <v>0</v>
      </c>
      <c r="F70" s="146">
        <f t="shared" si="15"/>
        <v>0</v>
      </c>
      <c r="G70" s="146">
        <f t="shared" si="15"/>
        <v>0</v>
      </c>
      <c r="H70" s="146">
        <f t="shared" si="15"/>
        <v>0</v>
      </c>
      <c r="I70" s="146">
        <f>SUM(I71:I75)</f>
        <v>0</v>
      </c>
      <c r="J70" s="110"/>
    </row>
    <row r="71" spans="1:11" x14ac:dyDescent="0.25">
      <c r="A71" s="104" t="s">
        <v>197</v>
      </c>
      <c r="B71" s="146">
        <f>SUM(C71:I71)</f>
        <v>0</v>
      </c>
      <c r="C71" s="147">
        <v>0</v>
      </c>
      <c r="D71" s="147">
        <v>0</v>
      </c>
      <c r="E71" s="147">
        <v>0</v>
      </c>
      <c r="F71" s="147">
        <v>0</v>
      </c>
      <c r="G71" s="147">
        <v>0</v>
      </c>
      <c r="H71" s="147">
        <v>0</v>
      </c>
      <c r="I71" s="147">
        <v>0</v>
      </c>
      <c r="J71" s="110"/>
    </row>
    <row r="72" spans="1:11" x14ac:dyDescent="0.25">
      <c r="A72" s="104" t="s">
        <v>198</v>
      </c>
      <c r="B72" s="146">
        <f>SUM(C72:I72)</f>
        <v>0</v>
      </c>
      <c r="C72" s="147">
        <v>0</v>
      </c>
      <c r="D72" s="147">
        <v>0</v>
      </c>
      <c r="E72" s="147">
        <v>0</v>
      </c>
      <c r="F72" s="147">
        <v>0</v>
      </c>
      <c r="G72" s="147">
        <v>0</v>
      </c>
      <c r="H72" s="147">
        <v>0</v>
      </c>
      <c r="I72" s="147">
        <v>0</v>
      </c>
      <c r="J72" s="110"/>
    </row>
    <row r="73" spans="1:11" x14ac:dyDescent="0.25">
      <c r="A73" s="104" t="s">
        <v>199</v>
      </c>
      <c r="B73" s="146">
        <f>SUM(C73:I73)</f>
        <v>0</v>
      </c>
      <c r="C73" s="147">
        <v>0</v>
      </c>
      <c r="D73" s="147">
        <v>0</v>
      </c>
      <c r="E73" s="147">
        <v>0</v>
      </c>
      <c r="F73" s="147">
        <v>0</v>
      </c>
      <c r="G73" s="147">
        <v>0</v>
      </c>
      <c r="H73" s="147">
        <v>0</v>
      </c>
      <c r="I73" s="147">
        <v>0</v>
      </c>
      <c r="J73" s="110"/>
    </row>
    <row r="74" spans="1:11" x14ac:dyDescent="0.25">
      <c r="A74" s="104" t="s">
        <v>200</v>
      </c>
      <c r="B74" s="187">
        <v>3</v>
      </c>
      <c r="C74" s="186">
        <v>3</v>
      </c>
      <c r="D74" s="186">
        <v>0</v>
      </c>
      <c r="E74" s="186">
        <v>0</v>
      </c>
      <c r="F74" s="186">
        <v>0</v>
      </c>
      <c r="G74" s="186">
        <v>0</v>
      </c>
      <c r="H74" s="186">
        <v>0</v>
      </c>
      <c r="I74" s="186">
        <v>0</v>
      </c>
      <c r="J74" s="110"/>
    </row>
    <row r="75" spans="1:11" x14ac:dyDescent="0.25">
      <c r="A75" s="104" t="s">
        <v>201</v>
      </c>
      <c r="B75" s="146">
        <v>0</v>
      </c>
      <c r="C75" s="147">
        <v>0</v>
      </c>
      <c r="D75" s="147">
        <v>0</v>
      </c>
      <c r="E75" s="147">
        <v>0</v>
      </c>
      <c r="F75" s="147">
        <v>0</v>
      </c>
      <c r="G75" s="147">
        <v>0</v>
      </c>
      <c r="H75" s="147">
        <v>0</v>
      </c>
      <c r="I75" s="147">
        <v>0</v>
      </c>
      <c r="J75" s="110"/>
    </row>
    <row r="76" spans="1:11" x14ac:dyDescent="0.25">
      <c r="A76" s="106" t="s">
        <v>202</v>
      </c>
      <c r="B76" s="146">
        <f>SUM(B77:B91)</f>
        <v>52</v>
      </c>
      <c r="C76" s="146">
        <f t="shared" ref="C76:H76" si="16">SUM(C77:C91)</f>
        <v>0</v>
      </c>
      <c r="D76" s="146">
        <f t="shared" si="16"/>
        <v>0</v>
      </c>
      <c r="E76" s="146">
        <f t="shared" si="16"/>
        <v>0</v>
      </c>
      <c r="F76" s="146">
        <f t="shared" si="16"/>
        <v>0</v>
      </c>
      <c r="G76" s="146">
        <f t="shared" si="16"/>
        <v>0</v>
      </c>
      <c r="H76" s="146">
        <f t="shared" si="16"/>
        <v>50</v>
      </c>
      <c r="I76" s="146">
        <f>SUM(I77:I91)</f>
        <v>2</v>
      </c>
      <c r="J76" s="110"/>
      <c r="K76" s="110"/>
    </row>
    <row r="77" spans="1:11" x14ac:dyDescent="0.25">
      <c r="A77" s="104" t="s">
        <v>203</v>
      </c>
      <c r="B77" s="146">
        <f t="shared" ref="B77:B90" si="17">SUM(C77:I77)</f>
        <v>0</v>
      </c>
      <c r="C77" s="147">
        <v>0</v>
      </c>
      <c r="D77" s="147">
        <v>0</v>
      </c>
      <c r="E77" s="147">
        <v>0</v>
      </c>
      <c r="F77" s="147">
        <v>0</v>
      </c>
      <c r="G77" s="147">
        <v>0</v>
      </c>
      <c r="H77" s="147">
        <v>0</v>
      </c>
      <c r="I77" s="147">
        <v>0</v>
      </c>
      <c r="J77" s="110"/>
    </row>
    <row r="78" spans="1:11" x14ac:dyDescent="0.25">
      <c r="A78" s="104" t="s">
        <v>204</v>
      </c>
      <c r="B78" s="187">
        <v>19</v>
      </c>
      <c r="C78" s="186">
        <v>0</v>
      </c>
      <c r="D78" s="186">
        <v>0</v>
      </c>
      <c r="E78" s="186">
        <v>0</v>
      </c>
      <c r="F78" s="186">
        <v>0</v>
      </c>
      <c r="G78" s="186">
        <v>0</v>
      </c>
      <c r="H78" s="186">
        <v>19</v>
      </c>
      <c r="I78" s="186">
        <v>0</v>
      </c>
      <c r="J78" s="110"/>
    </row>
    <row r="79" spans="1:11" x14ac:dyDescent="0.25">
      <c r="A79" s="104" t="s">
        <v>205</v>
      </c>
      <c r="B79" s="146">
        <f t="shared" si="17"/>
        <v>0</v>
      </c>
      <c r="C79" s="147">
        <v>0</v>
      </c>
      <c r="D79" s="147">
        <v>0</v>
      </c>
      <c r="E79" s="147">
        <v>0</v>
      </c>
      <c r="F79" s="147">
        <v>0</v>
      </c>
      <c r="G79" s="147">
        <v>0</v>
      </c>
      <c r="H79" s="147">
        <v>0</v>
      </c>
      <c r="I79" s="147">
        <v>0</v>
      </c>
      <c r="J79" s="110"/>
    </row>
    <row r="80" spans="1:11" x14ac:dyDescent="0.25">
      <c r="A80" s="104" t="s">
        <v>206</v>
      </c>
      <c r="B80" s="187">
        <v>26</v>
      </c>
      <c r="C80" s="186">
        <v>0</v>
      </c>
      <c r="D80" s="186">
        <v>0</v>
      </c>
      <c r="E80" s="186">
        <v>0</v>
      </c>
      <c r="F80" s="186">
        <v>0</v>
      </c>
      <c r="G80" s="186">
        <v>0</v>
      </c>
      <c r="H80" s="186">
        <v>26</v>
      </c>
      <c r="I80" s="186">
        <v>0</v>
      </c>
      <c r="J80" s="110"/>
    </row>
    <row r="81" spans="1:10" x14ac:dyDescent="0.25">
      <c r="A81" s="104" t="s">
        <v>207</v>
      </c>
      <c r="B81" s="187">
        <v>0</v>
      </c>
      <c r="C81" s="186">
        <v>0</v>
      </c>
      <c r="D81" s="186">
        <v>0</v>
      </c>
      <c r="E81" s="186">
        <v>0</v>
      </c>
      <c r="F81" s="186">
        <v>0</v>
      </c>
      <c r="G81" s="186">
        <v>0</v>
      </c>
      <c r="H81" s="186">
        <v>0</v>
      </c>
      <c r="I81" s="186">
        <v>0</v>
      </c>
      <c r="J81" s="110"/>
    </row>
    <row r="82" spans="1:10" x14ac:dyDescent="0.25">
      <c r="A82" s="104" t="s">
        <v>208</v>
      </c>
      <c r="B82" s="146">
        <f t="shared" si="17"/>
        <v>0</v>
      </c>
      <c r="C82" s="147">
        <v>0</v>
      </c>
      <c r="D82" s="147">
        <v>0</v>
      </c>
      <c r="E82" s="147">
        <v>0</v>
      </c>
      <c r="F82" s="147">
        <v>0</v>
      </c>
      <c r="G82" s="147">
        <v>0</v>
      </c>
      <c r="H82" s="147">
        <v>0</v>
      </c>
      <c r="I82" s="147">
        <v>0</v>
      </c>
      <c r="J82" s="110"/>
    </row>
    <row r="83" spans="1:10" x14ac:dyDescent="0.25">
      <c r="A83" s="104" t="s">
        <v>209</v>
      </c>
      <c r="B83" s="187">
        <v>2</v>
      </c>
      <c r="C83" s="186">
        <v>0</v>
      </c>
      <c r="D83" s="186">
        <v>0</v>
      </c>
      <c r="E83" s="186">
        <v>0</v>
      </c>
      <c r="F83" s="186">
        <v>0</v>
      </c>
      <c r="G83" s="186">
        <v>0</v>
      </c>
      <c r="H83" s="186">
        <v>2</v>
      </c>
      <c r="I83" s="186">
        <v>0</v>
      </c>
      <c r="J83" s="110"/>
    </row>
    <row r="84" spans="1:10" x14ac:dyDescent="0.25">
      <c r="A84" s="104" t="s">
        <v>210</v>
      </c>
      <c r="B84" s="187">
        <v>1</v>
      </c>
      <c r="C84" s="186">
        <v>0</v>
      </c>
      <c r="D84" s="186">
        <v>0</v>
      </c>
      <c r="E84" s="186">
        <v>0</v>
      </c>
      <c r="F84" s="186">
        <v>0</v>
      </c>
      <c r="G84" s="186">
        <v>0</v>
      </c>
      <c r="H84" s="186">
        <v>1</v>
      </c>
      <c r="I84" s="186">
        <v>0</v>
      </c>
      <c r="J84" s="110"/>
    </row>
    <row r="85" spans="1:10" x14ac:dyDescent="0.25">
      <c r="A85" s="104" t="s">
        <v>211</v>
      </c>
      <c r="B85" s="187">
        <v>2</v>
      </c>
      <c r="C85" s="186">
        <v>0</v>
      </c>
      <c r="D85" s="186">
        <v>0</v>
      </c>
      <c r="E85" s="186">
        <v>0</v>
      </c>
      <c r="F85" s="186">
        <v>0</v>
      </c>
      <c r="G85" s="186">
        <v>0</v>
      </c>
      <c r="H85" s="186">
        <v>2</v>
      </c>
      <c r="I85" s="186">
        <v>0</v>
      </c>
      <c r="J85" s="110"/>
    </row>
    <row r="86" spans="1:10" x14ac:dyDescent="0.25">
      <c r="A86" s="104" t="s">
        <v>212</v>
      </c>
      <c r="B86" s="146">
        <f t="shared" si="17"/>
        <v>0</v>
      </c>
      <c r="C86" s="147">
        <v>0</v>
      </c>
      <c r="D86" s="147">
        <v>0</v>
      </c>
      <c r="E86" s="147">
        <v>0</v>
      </c>
      <c r="F86" s="147">
        <v>0</v>
      </c>
      <c r="G86" s="147">
        <v>0</v>
      </c>
      <c r="H86" s="147">
        <v>0</v>
      </c>
      <c r="I86" s="147">
        <v>0</v>
      </c>
      <c r="J86" s="110"/>
    </row>
    <row r="87" spans="1:10" x14ac:dyDescent="0.25">
      <c r="A87" s="104" t="s">
        <v>213</v>
      </c>
      <c r="B87" s="146">
        <f t="shared" si="17"/>
        <v>0</v>
      </c>
      <c r="C87" s="147">
        <v>0</v>
      </c>
      <c r="D87" s="147">
        <v>0</v>
      </c>
      <c r="E87" s="147">
        <v>0</v>
      </c>
      <c r="F87" s="147">
        <v>0</v>
      </c>
      <c r="G87" s="147">
        <v>0</v>
      </c>
      <c r="H87" s="147">
        <v>0</v>
      </c>
      <c r="I87" s="147">
        <v>0</v>
      </c>
      <c r="J87" s="110"/>
    </row>
    <row r="88" spans="1:10" x14ac:dyDescent="0.25">
      <c r="A88" s="104" t="s">
        <v>214</v>
      </c>
      <c r="B88" s="146">
        <f t="shared" si="17"/>
        <v>0</v>
      </c>
      <c r="C88" s="147">
        <v>0</v>
      </c>
      <c r="D88" s="147">
        <v>0</v>
      </c>
      <c r="E88" s="147">
        <v>0</v>
      </c>
      <c r="F88" s="147">
        <v>0</v>
      </c>
      <c r="G88" s="147">
        <v>0</v>
      </c>
      <c r="H88" s="147">
        <v>0</v>
      </c>
      <c r="I88" s="147">
        <v>0</v>
      </c>
      <c r="J88" s="110"/>
    </row>
    <row r="89" spans="1:10" x14ac:dyDescent="0.25">
      <c r="A89" s="104" t="s">
        <v>215</v>
      </c>
      <c r="B89" s="146">
        <f t="shared" si="17"/>
        <v>0</v>
      </c>
      <c r="C89" s="147">
        <v>0</v>
      </c>
      <c r="D89" s="147">
        <v>0</v>
      </c>
      <c r="E89" s="147">
        <v>0</v>
      </c>
      <c r="F89" s="147">
        <v>0</v>
      </c>
      <c r="G89" s="147">
        <v>0</v>
      </c>
      <c r="H89" s="147">
        <v>0</v>
      </c>
      <c r="I89" s="147">
        <v>0</v>
      </c>
      <c r="J89" s="110"/>
    </row>
    <row r="90" spans="1:10" x14ac:dyDescent="0.25">
      <c r="A90" s="104" t="s">
        <v>216</v>
      </c>
      <c r="B90" s="146">
        <f t="shared" si="17"/>
        <v>0</v>
      </c>
      <c r="C90" s="147">
        <v>0</v>
      </c>
      <c r="D90" s="147">
        <v>0</v>
      </c>
      <c r="E90" s="147">
        <v>0</v>
      </c>
      <c r="F90" s="147">
        <v>0</v>
      </c>
      <c r="G90" s="147">
        <v>0</v>
      </c>
      <c r="H90" s="147">
        <v>0</v>
      </c>
      <c r="I90" s="147">
        <v>0</v>
      </c>
      <c r="J90" s="110"/>
    </row>
    <row r="91" spans="1:10" x14ac:dyDescent="0.25">
      <c r="A91" s="104" t="s">
        <v>217</v>
      </c>
      <c r="B91" s="187">
        <v>2</v>
      </c>
      <c r="C91" s="186">
        <v>0</v>
      </c>
      <c r="D91" s="186">
        <v>0</v>
      </c>
      <c r="E91" s="186">
        <v>0</v>
      </c>
      <c r="F91" s="186">
        <v>0</v>
      </c>
      <c r="G91" s="186">
        <v>0</v>
      </c>
      <c r="H91" s="186">
        <v>0</v>
      </c>
      <c r="I91" s="186">
        <v>2</v>
      </c>
      <c r="J91" s="110"/>
    </row>
    <row r="92" spans="1:10" ht="26.25" x14ac:dyDescent="0.25">
      <c r="A92" s="106" t="s">
        <v>218</v>
      </c>
      <c r="B92" s="146">
        <v>0</v>
      </c>
      <c r="C92" s="146">
        <v>0</v>
      </c>
      <c r="D92" s="146">
        <v>0</v>
      </c>
      <c r="E92" s="146">
        <v>0</v>
      </c>
      <c r="F92" s="146">
        <v>0</v>
      </c>
      <c r="G92" s="146">
        <v>0</v>
      </c>
      <c r="H92" s="146">
        <v>0</v>
      </c>
      <c r="I92" s="146">
        <v>0</v>
      </c>
      <c r="J92" s="110"/>
    </row>
    <row r="93" spans="1:10" x14ac:dyDescent="0.25">
      <c r="B93" s="110"/>
      <c r="C93" s="110"/>
      <c r="D93" s="110"/>
      <c r="E93" s="110"/>
      <c r="F93" s="110"/>
      <c r="G93" s="110"/>
      <c r="H93" s="110"/>
      <c r="I93" s="110"/>
      <c r="J93" s="110"/>
    </row>
    <row r="94" spans="1:10" x14ac:dyDescent="0.25">
      <c r="B94" s="110"/>
      <c r="C94" s="110"/>
      <c r="D94" s="110"/>
      <c r="E94" s="110"/>
      <c r="F94" s="110"/>
      <c r="G94" s="110"/>
      <c r="H94" s="110"/>
      <c r="I94" s="110"/>
      <c r="J94" s="110"/>
    </row>
    <row r="95" spans="1:10" x14ac:dyDescent="0.25">
      <c r="B95" s="110"/>
      <c r="C95" s="110"/>
      <c r="D95" s="110"/>
      <c r="E95" s="110"/>
      <c r="F95" s="110"/>
      <c r="G95" s="110"/>
      <c r="H95" s="110"/>
      <c r="I95" s="110"/>
      <c r="J95" s="110"/>
    </row>
  </sheetData>
  <mergeCells count="3">
    <mergeCell ref="A1:I1"/>
    <mergeCell ref="A2:I2"/>
    <mergeCell ref="A3:I3"/>
  </mergeCells>
  <pageMargins left="0.25" right="0.25" top="0.75" bottom="0.75" header="0.3" footer="0.3"/>
  <pageSetup paperSize="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B30A9-D804-49E9-9EB7-B89D13DD6C81}">
  <sheetPr>
    <tabColor rgb="FF92D050"/>
  </sheetPr>
  <dimension ref="A1:K53"/>
  <sheetViews>
    <sheetView zoomScaleNormal="100" workbookViewId="0">
      <selection activeCell="L21" sqref="L21"/>
    </sheetView>
  </sheetViews>
  <sheetFormatPr defaultColWidth="47.28515625" defaultRowHeight="12.75" x14ac:dyDescent="0.2"/>
  <cols>
    <col min="1" max="1" width="33" style="46" bestFit="1" customWidth="1"/>
    <col min="2" max="2" width="45.85546875" style="46" bestFit="1" customWidth="1"/>
    <col min="3" max="3" width="22.140625" style="46" customWidth="1"/>
    <col min="4" max="4" width="5.42578125" style="46" bestFit="1" customWidth="1"/>
    <col min="5" max="5" width="7.7109375" style="46" bestFit="1" customWidth="1"/>
    <col min="6" max="6" width="14.7109375" style="46" customWidth="1"/>
    <col min="7" max="7" width="5.85546875" style="46" bestFit="1" customWidth="1"/>
    <col min="8" max="8" width="9.7109375" style="46" bestFit="1" customWidth="1"/>
    <col min="9" max="9" width="9.7109375" style="46" customWidth="1"/>
    <col min="10" max="10" width="7" style="46" bestFit="1" customWidth="1"/>
    <col min="11" max="11" width="5.85546875" style="46" bestFit="1" customWidth="1"/>
    <col min="12" max="16384" width="47.28515625" style="46"/>
  </cols>
  <sheetData>
    <row r="1" spans="1:11" ht="18.75" x14ac:dyDescent="0.3">
      <c r="A1" s="293" t="s">
        <v>219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</row>
    <row r="2" spans="1:11" ht="18.75" x14ac:dyDescent="0.3">
      <c r="A2" s="293" t="s">
        <v>1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</row>
    <row r="3" spans="1:11" ht="18.75" x14ac:dyDescent="0.3">
      <c r="A3" s="295" t="s">
        <v>220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</row>
    <row r="4" spans="1:11" s="96" customFormat="1" ht="38.25" x14ac:dyDescent="0.2">
      <c r="A4" s="92" t="s">
        <v>53</v>
      </c>
      <c r="B4" s="93" t="s">
        <v>54</v>
      </c>
      <c r="C4" s="94" t="s">
        <v>221</v>
      </c>
      <c r="D4" s="95" t="s">
        <v>10</v>
      </c>
      <c r="E4" s="95" t="s">
        <v>57</v>
      </c>
      <c r="F4" s="95" t="s">
        <v>118</v>
      </c>
      <c r="G4" s="95" t="s">
        <v>104</v>
      </c>
      <c r="H4" s="95" t="s">
        <v>119</v>
      </c>
      <c r="I4" s="95" t="s">
        <v>120</v>
      </c>
      <c r="J4" s="95" t="s">
        <v>107</v>
      </c>
      <c r="K4" s="95" t="s">
        <v>108</v>
      </c>
    </row>
    <row r="5" spans="1:11" x14ac:dyDescent="0.2">
      <c r="A5" s="35" t="s">
        <v>59</v>
      </c>
      <c r="B5" s="63" t="s">
        <v>10</v>
      </c>
      <c r="C5" s="57" t="s">
        <v>221</v>
      </c>
      <c r="D5" s="188">
        <f>SUM(D8,D19,D33,D40,D49)</f>
        <v>760</v>
      </c>
      <c r="E5" s="188">
        <f t="shared" ref="E5:K5" si="0">SUM(E8,E19,E33,E40,E49)</f>
        <v>59</v>
      </c>
      <c r="F5" s="188">
        <f t="shared" si="0"/>
        <v>6</v>
      </c>
      <c r="G5" s="188">
        <f t="shared" si="0"/>
        <v>0</v>
      </c>
      <c r="H5" s="188">
        <f t="shared" si="0"/>
        <v>24</v>
      </c>
      <c r="I5" s="188">
        <f t="shared" si="0"/>
        <v>417</v>
      </c>
      <c r="J5" s="188">
        <f t="shared" si="0"/>
        <v>69</v>
      </c>
      <c r="K5" s="188">
        <f t="shared" si="0"/>
        <v>185</v>
      </c>
    </row>
    <row r="6" spans="1:11" x14ac:dyDescent="0.2">
      <c r="A6" s="297" t="s">
        <v>78</v>
      </c>
      <c r="B6" s="63" t="s">
        <v>10</v>
      </c>
      <c r="C6" s="57"/>
      <c r="D6" s="61">
        <v>0</v>
      </c>
      <c r="E6" s="61">
        <v>0</v>
      </c>
      <c r="F6" s="61">
        <v>0</v>
      </c>
      <c r="G6" s="61">
        <v>0</v>
      </c>
      <c r="H6" s="61">
        <v>0</v>
      </c>
      <c r="I6" s="61">
        <v>0</v>
      </c>
      <c r="J6" s="61">
        <v>0</v>
      </c>
      <c r="K6" s="61">
        <v>0</v>
      </c>
    </row>
    <row r="7" spans="1:11" x14ac:dyDescent="0.2">
      <c r="A7" s="298"/>
      <c r="B7" s="57" t="s">
        <v>78</v>
      </c>
      <c r="C7" s="57"/>
      <c r="D7" s="91">
        <v>0</v>
      </c>
      <c r="E7" s="91">
        <v>0</v>
      </c>
      <c r="F7" s="91">
        <v>0</v>
      </c>
      <c r="G7" s="91">
        <v>0</v>
      </c>
      <c r="H7" s="91">
        <v>0</v>
      </c>
      <c r="I7" s="91">
        <v>0</v>
      </c>
      <c r="J7" s="91">
        <v>0</v>
      </c>
      <c r="K7" s="91">
        <v>0</v>
      </c>
    </row>
    <row r="8" spans="1:11" x14ac:dyDescent="0.2">
      <c r="A8" s="303" t="s">
        <v>11</v>
      </c>
      <c r="B8" s="63" t="s">
        <v>10</v>
      </c>
      <c r="C8" s="63" t="s">
        <v>221</v>
      </c>
      <c r="D8" s="189">
        <v>155</v>
      </c>
      <c r="E8" s="189">
        <v>0</v>
      </c>
      <c r="F8" s="189">
        <v>0</v>
      </c>
      <c r="G8" s="189">
        <v>0</v>
      </c>
      <c r="H8" s="189">
        <v>4</v>
      </c>
      <c r="I8" s="189">
        <v>151</v>
      </c>
      <c r="J8" s="189">
        <v>0</v>
      </c>
      <c r="K8" s="189">
        <v>0</v>
      </c>
    </row>
    <row r="9" spans="1:11" x14ac:dyDescent="0.2">
      <c r="A9" s="304"/>
      <c r="B9" s="36" t="s">
        <v>12</v>
      </c>
      <c r="C9" s="57" t="s">
        <v>221</v>
      </c>
      <c r="D9" s="61">
        <v>0</v>
      </c>
      <c r="E9" s="91">
        <v>0</v>
      </c>
      <c r="F9" s="91">
        <v>0</v>
      </c>
      <c r="G9" s="91">
        <v>0</v>
      </c>
      <c r="H9" s="91">
        <v>0</v>
      </c>
      <c r="I9" s="91">
        <v>0</v>
      </c>
      <c r="J9" s="91">
        <v>0</v>
      </c>
      <c r="K9" s="91">
        <v>0</v>
      </c>
    </row>
    <row r="10" spans="1:11" x14ac:dyDescent="0.2">
      <c r="A10" s="304"/>
      <c r="B10" s="36" t="s">
        <v>14</v>
      </c>
      <c r="C10" s="57" t="s">
        <v>221</v>
      </c>
      <c r="D10" s="61">
        <v>0</v>
      </c>
      <c r="E10" s="91">
        <v>0</v>
      </c>
      <c r="F10" s="91">
        <v>0</v>
      </c>
      <c r="G10" s="91">
        <v>0</v>
      </c>
      <c r="H10" s="91">
        <v>0</v>
      </c>
      <c r="I10" s="91">
        <v>0</v>
      </c>
      <c r="J10" s="91">
        <v>0</v>
      </c>
      <c r="K10" s="91">
        <v>0</v>
      </c>
    </row>
    <row r="11" spans="1:11" x14ac:dyDescent="0.2">
      <c r="A11" s="304"/>
      <c r="B11" s="36" t="s">
        <v>60</v>
      </c>
      <c r="C11" s="57" t="s">
        <v>221</v>
      </c>
      <c r="D11" s="61">
        <v>0</v>
      </c>
      <c r="E11" s="91">
        <v>0</v>
      </c>
      <c r="F11" s="91">
        <v>0</v>
      </c>
      <c r="G11" s="91">
        <v>0</v>
      </c>
      <c r="H11" s="91">
        <v>0</v>
      </c>
      <c r="I11" s="91">
        <v>0</v>
      </c>
      <c r="J11" s="91">
        <v>0</v>
      </c>
      <c r="K11" s="91">
        <v>0</v>
      </c>
    </row>
    <row r="12" spans="1:11" ht="25.5" x14ac:dyDescent="0.2">
      <c r="A12" s="304"/>
      <c r="B12" s="134" t="s">
        <v>61</v>
      </c>
      <c r="C12" s="57" t="s">
        <v>221</v>
      </c>
      <c r="D12" s="61">
        <v>0</v>
      </c>
      <c r="E12" s="91">
        <v>0</v>
      </c>
      <c r="F12" s="91">
        <v>0</v>
      </c>
      <c r="G12" s="91">
        <v>0</v>
      </c>
      <c r="H12" s="91">
        <v>0</v>
      </c>
      <c r="I12" s="91">
        <v>0</v>
      </c>
      <c r="J12" s="91">
        <v>0</v>
      </c>
      <c r="K12" s="91">
        <v>0</v>
      </c>
    </row>
    <row r="13" spans="1:11" x14ac:dyDescent="0.2">
      <c r="A13" s="304"/>
      <c r="B13" s="135" t="s">
        <v>16</v>
      </c>
      <c r="C13" s="57" t="s">
        <v>221</v>
      </c>
      <c r="D13" s="61">
        <v>0</v>
      </c>
      <c r="E13" s="91">
        <v>0</v>
      </c>
      <c r="F13" s="91">
        <v>0</v>
      </c>
      <c r="G13" s="91">
        <v>0</v>
      </c>
      <c r="H13" s="91">
        <v>0</v>
      </c>
      <c r="I13" s="91">
        <v>0</v>
      </c>
      <c r="J13" s="91">
        <v>0</v>
      </c>
      <c r="K13" s="91">
        <v>0</v>
      </c>
    </row>
    <row r="14" spans="1:11" x14ac:dyDescent="0.2">
      <c r="A14" s="304"/>
      <c r="B14" s="135" t="s">
        <v>17</v>
      </c>
      <c r="C14" s="57" t="s">
        <v>221</v>
      </c>
      <c r="D14" s="61">
        <v>0</v>
      </c>
      <c r="E14" s="91">
        <v>0</v>
      </c>
      <c r="F14" s="91">
        <v>0</v>
      </c>
      <c r="G14" s="91">
        <v>0</v>
      </c>
      <c r="H14" s="91">
        <v>0</v>
      </c>
      <c r="I14" s="91">
        <v>0</v>
      </c>
      <c r="J14" s="91">
        <v>0</v>
      </c>
      <c r="K14" s="91">
        <v>0</v>
      </c>
    </row>
    <row r="15" spans="1:11" x14ac:dyDescent="0.2">
      <c r="A15" s="304"/>
      <c r="B15" s="135" t="s">
        <v>18</v>
      </c>
      <c r="C15" s="57" t="s">
        <v>221</v>
      </c>
      <c r="D15" s="189">
        <v>155</v>
      </c>
      <c r="E15" s="190">
        <v>0</v>
      </c>
      <c r="F15" s="190">
        <v>0</v>
      </c>
      <c r="G15" s="190">
        <v>0</v>
      </c>
      <c r="H15" s="190">
        <v>4</v>
      </c>
      <c r="I15" s="190">
        <v>151</v>
      </c>
      <c r="J15" s="190">
        <v>0</v>
      </c>
      <c r="K15" s="190">
        <v>0</v>
      </c>
    </row>
    <row r="16" spans="1:11" x14ac:dyDescent="0.2">
      <c r="A16" s="304"/>
      <c r="B16" s="135" t="s">
        <v>19</v>
      </c>
      <c r="C16" s="57" t="s">
        <v>221</v>
      </c>
      <c r="D16" s="6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</row>
    <row r="17" spans="1:11" x14ac:dyDescent="0.2">
      <c r="A17" s="304"/>
      <c r="B17" s="135" t="s">
        <v>20</v>
      </c>
      <c r="C17" s="57" t="s">
        <v>221</v>
      </c>
      <c r="D17" s="6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</row>
    <row r="18" spans="1:11" x14ac:dyDescent="0.2">
      <c r="A18" s="305"/>
      <c r="B18" s="105" t="str">
        <f>$B$32</f>
        <v>Not reported</v>
      </c>
      <c r="C18" s="57"/>
      <c r="D18" s="61">
        <v>0</v>
      </c>
      <c r="E18" s="91">
        <v>0</v>
      </c>
      <c r="F18" s="91">
        <v>0</v>
      </c>
      <c r="G18" s="91">
        <v>0</v>
      </c>
      <c r="H18" s="91">
        <v>0</v>
      </c>
      <c r="I18" s="91">
        <v>0</v>
      </c>
      <c r="J18" s="91">
        <v>0</v>
      </c>
      <c r="K18" s="91">
        <v>0</v>
      </c>
    </row>
    <row r="19" spans="1:11" x14ac:dyDescent="0.2">
      <c r="A19" s="300" t="s">
        <v>21</v>
      </c>
      <c r="B19" s="102" t="s">
        <v>10</v>
      </c>
      <c r="C19" s="63" t="s">
        <v>221</v>
      </c>
      <c r="D19" s="189">
        <v>548</v>
      </c>
      <c r="E19" s="189">
        <v>33</v>
      </c>
      <c r="F19" s="189">
        <v>4</v>
      </c>
      <c r="G19" s="189">
        <v>0</v>
      </c>
      <c r="H19" s="189">
        <v>20</v>
      </c>
      <c r="I19" s="189">
        <v>241</v>
      </c>
      <c r="J19" s="189">
        <v>66</v>
      </c>
      <c r="K19" s="189">
        <v>184</v>
      </c>
    </row>
    <row r="20" spans="1:11" ht="25.5" x14ac:dyDescent="0.2">
      <c r="A20" s="301"/>
      <c r="B20" s="105" t="s">
        <v>62</v>
      </c>
      <c r="C20" s="57" t="s">
        <v>221</v>
      </c>
      <c r="D20" s="61">
        <v>0</v>
      </c>
      <c r="E20" s="91">
        <v>0</v>
      </c>
      <c r="F20" s="91">
        <v>0</v>
      </c>
      <c r="G20" s="91">
        <v>0</v>
      </c>
      <c r="H20" s="91">
        <v>0</v>
      </c>
      <c r="I20" s="91">
        <v>0</v>
      </c>
      <c r="J20" s="91">
        <v>0</v>
      </c>
      <c r="K20" s="91">
        <v>0</v>
      </c>
    </row>
    <row r="21" spans="1:11" x14ac:dyDescent="0.2">
      <c r="A21" s="301"/>
      <c r="B21" s="105" t="s">
        <v>23</v>
      </c>
      <c r="C21" s="57" t="s">
        <v>221</v>
      </c>
      <c r="D21" s="6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</row>
    <row r="22" spans="1:11" x14ac:dyDescent="0.2">
      <c r="A22" s="301"/>
      <c r="B22" s="105" t="s">
        <v>63</v>
      </c>
      <c r="C22" s="57" t="s">
        <v>221</v>
      </c>
      <c r="D22" s="61">
        <v>0</v>
      </c>
      <c r="E22" s="91">
        <v>0</v>
      </c>
      <c r="F22" s="91">
        <v>0</v>
      </c>
      <c r="G22" s="91">
        <v>0</v>
      </c>
      <c r="H22" s="91">
        <v>0</v>
      </c>
      <c r="I22" s="91">
        <v>0</v>
      </c>
      <c r="J22" s="91">
        <v>0</v>
      </c>
      <c r="K22" s="91">
        <v>0</v>
      </c>
    </row>
    <row r="23" spans="1:11" x14ac:dyDescent="0.2">
      <c r="A23" s="301"/>
      <c r="B23" s="105" t="s">
        <v>64</v>
      </c>
      <c r="C23" s="57" t="s">
        <v>221</v>
      </c>
      <c r="D23" s="61">
        <v>0</v>
      </c>
      <c r="E23" s="91">
        <v>0</v>
      </c>
      <c r="F23" s="91">
        <v>0</v>
      </c>
      <c r="G23" s="91">
        <v>0</v>
      </c>
      <c r="H23" s="91">
        <v>0</v>
      </c>
      <c r="I23" s="91">
        <v>0</v>
      </c>
      <c r="J23" s="91">
        <v>0</v>
      </c>
      <c r="K23" s="91">
        <v>0</v>
      </c>
    </row>
    <row r="24" spans="1:11" x14ac:dyDescent="0.2">
      <c r="A24" s="301"/>
      <c r="B24" s="105" t="s">
        <v>65</v>
      </c>
      <c r="C24" s="57" t="s">
        <v>221</v>
      </c>
      <c r="D24" s="61">
        <v>0</v>
      </c>
      <c r="E24" s="91">
        <v>0</v>
      </c>
      <c r="F24" s="91">
        <v>0</v>
      </c>
      <c r="G24" s="91">
        <v>0</v>
      </c>
      <c r="H24" s="91">
        <v>0</v>
      </c>
      <c r="I24" s="91">
        <v>0</v>
      </c>
      <c r="J24" s="91">
        <v>0</v>
      </c>
      <c r="K24" s="91">
        <v>0</v>
      </c>
    </row>
    <row r="25" spans="1:11" x14ac:dyDescent="0.2">
      <c r="A25" s="301"/>
      <c r="B25" s="105" t="s">
        <v>24</v>
      </c>
      <c r="C25" s="57" t="s">
        <v>221</v>
      </c>
      <c r="D25" s="61">
        <v>0</v>
      </c>
      <c r="E25" s="91">
        <v>0</v>
      </c>
      <c r="F25" s="91">
        <v>0</v>
      </c>
      <c r="G25" s="91">
        <v>0</v>
      </c>
      <c r="H25" s="91">
        <v>0</v>
      </c>
      <c r="I25" s="91">
        <v>0</v>
      </c>
      <c r="J25" s="91">
        <v>0</v>
      </c>
      <c r="K25" s="91">
        <v>0</v>
      </c>
    </row>
    <row r="26" spans="1:11" x14ac:dyDescent="0.2">
      <c r="A26" s="301"/>
      <c r="B26" s="105" t="s">
        <v>66</v>
      </c>
      <c r="C26" s="57"/>
      <c r="D26" s="61">
        <f>SUM(D27,D28,D29)</f>
        <v>548</v>
      </c>
      <c r="E26" s="91">
        <f t="shared" ref="E26:K26" si="1">SUM(E27,E28,E29)</f>
        <v>33</v>
      </c>
      <c r="F26" s="91">
        <f t="shared" si="1"/>
        <v>4</v>
      </c>
      <c r="G26" s="91">
        <f t="shared" si="1"/>
        <v>0</v>
      </c>
      <c r="H26" s="91">
        <f t="shared" si="1"/>
        <v>20</v>
      </c>
      <c r="I26" s="91">
        <f t="shared" si="1"/>
        <v>241</v>
      </c>
      <c r="J26" s="91">
        <f t="shared" si="1"/>
        <v>66</v>
      </c>
      <c r="K26" s="91">
        <f t="shared" si="1"/>
        <v>184</v>
      </c>
    </row>
    <row r="27" spans="1:11" x14ac:dyDescent="0.2">
      <c r="A27" s="301"/>
      <c r="B27" s="137" t="s">
        <v>222</v>
      </c>
      <c r="C27" s="57"/>
      <c r="D27" s="189">
        <v>50</v>
      </c>
      <c r="E27" s="190">
        <v>4</v>
      </c>
      <c r="F27" s="190">
        <v>0</v>
      </c>
      <c r="G27" s="190">
        <v>0</v>
      </c>
      <c r="H27" s="190">
        <v>0</v>
      </c>
      <c r="I27" s="190">
        <v>0</v>
      </c>
      <c r="J27" s="190">
        <v>0</v>
      </c>
      <c r="K27" s="190">
        <v>46</v>
      </c>
    </row>
    <row r="28" spans="1:11" x14ac:dyDescent="0.2">
      <c r="A28" s="301"/>
      <c r="B28" s="137" t="s">
        <v>223</v>
      </c>
      <c r="C28" s="57"/>
      <c r="D28" s="189">
        <v>77</v>
      </c>
      <c r="E28" s="190">
        <v>1</v>
      </c>
      <c r="F28" s="190">
        <v>1</v>
      </c>
      <c r="G28" s="190">
        <v>0</v>
      </c>
      <c r="H28" s="190">
        <v>5</v>
      </c>
      <c r="I28" s="190">
        <v>57</v>
      </c>
      <c r="J28" s="190">
        <v>2</v>
      </c>
      <c r="K28" s="190">
        <v>11</v>
      </c>
    </row>
    <row r="29" spans="1:11" x14ac:dyDescent="0.2">
      <c r="A29" s="301"/>
      <c r="B29" s="137" t="s">
        <v>224</v>
      </c>
      <c r="C29" s="57"/>
      <c r="D29" s="189">
        <v>421</v>
      </c>
      <c r="E29" s="190">
        <v>28</v>
      </c>
      <c r="F29" s="190">
        <v>3</v>
      </c>
      <c r="G29" s="190">
        <v>0</v>
      </c>
      <c r="H29" s="190">
        <v>15</v>
      </c>
      <c r="I29" s="190">
        <v>184</v>
      </c>
      <c r="J29" s="190">
        <v>64</v>
      </c>
      <c r="K29" s="190">
        <v>127</v>
      </c>
    </row>
    <row r="30" spans="1:11" x14ac:dyDescent="0.2">
      <c r="A30" s="301"/>
      <c r="B30" s="105" t="s">
        <v>70</v>
      </c>
      <c r="C30" s="57" t="s">
        <v>221</v>
      </c>
      <c r="D30" s="61">
        <v>0</v>
      </c>
      <c r="E30" s="91">
        <v>0</v>
      </c>
      <c r="F30" s="91">
        <v>0</v>
      </c>
      <c r="G30" s="91">
        <v>0</v>
      </c>
      <c r="H30" s="91">
        <v>0</v>
      </c>
      <c r="I30" s="91">
        <v>0</v>
      </c>
      <c r="J30" s="91">
        <v>0</v>
      </c>
      <c r="K30" s="91">
        <v>0</v>
      </c>
    </row>
    <row r="31" spans="1:11" x14ac:dyDescent="0.2">
      <c r="A31" s="301"/>
      <c r="B31" s="105" t="s">
        <v>30</v>
      </c>
      <c r="C31" s="57" t="s">
        <v>221</v>
      </c>
      <c r="D31" s="61">
        <v>0</v>
      </c>
      <c r="E31" s="91">
        <v>0</v>
      </c>
      <c r="F31" s="91">
        <v>0</v>
      </c>
      <c r="G31" s="91">
        <v>0</v>
      </c>
      <c r="H31" s="91">
        <v>0</v>
      </c>
      <c r="I31" s="91">
        <v>0</v>
      </c>
      <c r="J31" s="91">
        <v>0</v>
      </c>
      <c r="K31" s="91">
        <v>0</v>
      </c>
    </row>
    <row r="32" spans="1:11" x14ac:dyDescent="0.2">
      <c r="A32" s="302"/>
      <c r="B32" s="105" t="str">
        <f>$B$39</f>
        <v>Not reported</v>
      </c>
      <c r="C32" s="57"/>
      <c r="D32" s="61">
        <v>0</v>
      </c>
      <c r="E32" s="91">
        <v>0</v>
      </c>
      <c r="F32" s="91">
        <v>0</v>
      </c>
      <c r="G32" s="91">
        <v>0</v>
      </c>
      <c r="H32" s="91">
        <v>0</v>
      </c>
      <c r="I32" s="91">
        <v>0</v>
      </c>
      <c r="J32" s="91">
        <v>0</v>
      </c>
      <c r="K32" s="91">
        <v>0</v>
      </c>
    </row>
    <row r="33" spans="1:11" x14ac:dyDescent="0.2">
      <c r="A33" s="300" t="s">
        <v>40</v>
      </c>
      <c r="B33" s="102" t="s">
        <v>10</v>
      </c>
      <c r="C33" s="63" t="s">
        <v>221</v>
      </c>
      <c r="D33" s="189">
        <v>57</v>
      </c>
      <c r="E33" s="189">
        <v>26</v>
      </c>
      <c r="F33" s="189">
        <v>2</v>
      </c>
      <c r="G33" s="189">
        <v>0</v>
      </c>
      <c r="H33" s="189">
        <v>0</v>
      </c>
      <c r="I33" s="189">
        <v>25</v>
      </c>
      <c r="J33" s="189">
        <v>3</v>
      </c>
      <c r="K33" s="189">
        <v>1</v>
      </c>
    </row>
    <row r="34" spans="1:11" x14ac:dyDescent="0.2">
      <c r="A34" s="301"/>
      <c r="B34" s="105" t="s">
        <v>41</v>
      </c>
      <c r="C34" s="57" t="s">
        <v>221</v>
      </c>
      <c r="D34" s="61">
        <v>0</v>
      </c>
      <c r="E34" s="91">
        <v>0</v>
      </c>
      <c r="F34" s="91">
        <v>0</v>
      </c>
      <c r="G34" s="91">
        <v>0</v>
      </c>
      <c r="H34" s="91">
        <v>0</v>
      </c>
      <c r="I34" s="91">
        <v>0</v>
      </c>
      <c r="J34" s="91">
        <v>0</v>
      </c>
      <c r="K34" s="91">
        <v>0</v>
      </c>
    </row>
    <row r="35" spans="1:11" x14ac:dyDescent="0.2">
      <c r="A35" s="301"/>
      <c r="B35" s="105" t="s">
        <v>42</v>
      </c>
      <c r="C35" s="57" t="s">
        <v>221</v>
      </c>
      <c r="D35" s="61">
        <v>0</v>
      </c>
      <c r="E35" s="91">
        <v>0</v>
      </c>
      <c r="F35" s="91">
        <v>0</v>
      </c>
      <c r="G35" s="91">
        <v>0</v>
      </c>
      <c r="H35" s="91">
        <v>0</v>
      </c>
      <c r="I35" s="91">
        <v>0</v>
      </c>
      <c r="J35" s="91">
        <v>0</v>
      </c>
      <c r="K35" s="91">
        <v>0</v>
      </c>
    </row>
    <row r="36" spans="1:11" x14ac:dyDescent="0.2">
      <c r="A36" s="301"/>
      <c r="B36" s="105" t="s">
        <v>71</v>
      </c>
      <c r="C36" s="57" t="s">
        <v>221</v>
      </c>
      <c r="D36" s="61">
        <v>0</v>
      </c>
      <c r="E36" s="91">
        <v>0</v>
      </c>
      <c r="F36" s="91">
        <v>0</v>
      </c>
      <c r="G36" s="91">
        <v>0</v>
      </c>
      <c r="H36" s="91">
        <v>0</v>
      </c>
      <c r="I36" s="91">
        <v>0</v>
      </c>
      <c r="J36" s="91">
        <v>0</v>
      </c>
      <c r="K36" s="91">
        <v>0</v>
      </c>
    </row>
    <row r="37" spans="1:11" x14ac:dyDescent="0.2">
      <c r="A37" s="301"/>
      <c r="B37" s="105" t="s">
        <v>72</v>
      </c>
      <c r="C37" s="57" t="s">
        <v>221</v>
      </c>
      <c r="D37" s="61">
        <v>0</v>
      </c>
      <c r="E37" s="91">
        <v>0</v>
      </c>
      <c r="F37" s="91">
        <v>0</v>
      </c>
      <c r="G37" s="91">
        <v>0</v>
      </c>
      <c r="H37" s="91">
        <v>0</v>
      </c>
      <c r="I37" s="91">
        <v>0</v>
      </c>
      <c r="J37" s="91">
        <v>0</v>
      </c>
      <c r="K37" s="91">
        <v>0</v>
      </c>
    </row>
    <row r="38" spans="1:11" x14ac:dyDescent="0.2">
      <c r="A38" s="301"/>
      <c r="B38" s="105" t="s">
        <v>44</v>
      </c>
      <c r="C38" s="57" t="s">
        <v>221</v>
      </c>
      <c r="D38" s="189">
        <v>57</v>
      </c>
      <c r="E38" s="190">
        <v>26</v>
      </c>
      <c r="F38" s="190">
        <v>2</v>
      </c>
      <c r="G38" s="190">
        <v>0</v>
      </c>
      <c r="H38" s="190">
        <v>0</v>
      </c>
      <c r="I38" s="190">
        <v>25</v>
      </c>
      <c r="J38" s="190">
        <v>3</v>
      </c>
      <c r="K38" s="190">
        <v>1</v>
      </c>
    </row>
    <row r="39" spans="1:11" x14ac:dyDescent="0.2">
      <c r="A39" s="302"/>
      <c r="B39" s="105" t="str">
        <f>$B$48</f>
        <v>Not reported</v>
      </c>
      <c r="C39" s="57"/>
      <c r="D39" s="69">
        <v>0</v>
      </c>
      <c r="E39" s="129">
        <v>0</v>
      </c>
      <c r="F39" s="129">
        <v>0</v>
      </c>
      <c r="G39" s="129">
        <v>0</v>
      </c>
      <c r="H39" s="129">
        <v>0</v>
      </c>
      <c r="I39" s="129">
        <v>0</v>
      </c>
      <c r="J39" s="129">
        <v>0</v>
      </c>
      <c r="K39" s="129">
        <v>0</v>
      </c>
    </row>
    <row r="40" spans="1:11" x14ac:dyDescent="0.2">
      <c r="A40" s="300" t="s">
        <v>33</v>
      </c>
      <c r="B40" s="102" t="s">
        <v>10</v>
      </c>
      <c r="C40" s="63" t="s">
        <v>221</v>
      </c>
      <c r="D40" s="69"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</row>
    <row r="41" spans="1:11" x14ac:dyDescent="0.2">
      <c r="A41" s="301"/>
      <c r="B41" s="105" t="s">
        <v>34</v>
      </c>
      <c r="C41" s="57" t="s">
        <v>221</v>
      </c>
      <c r="D41" s="69">
        <v>0</v>
      </c>
      <c r="E41" s="129">
        <v>0</v>
      </c>
      <c r="F41" s="129">
        <v>0</v>
      </c>
      <c r="G41" s="129">
        <v>0</v>
      </c>
      <c r="H41" s="129">
        <v>0</v>
      </c>
      <c r="I41" s="129">
        <v>0</v>
      </c>
      <c r="J41" s="129">
        <v>0</v>
      </c>
      <c r="K41" s="129">
        <v>0</v>
      </c>
    </row>
    <row r="42" spans="1:11" x14ac:dyDescent="0.2">
      <c r="A42" s="301"/>
      <c r="B42" s="105" t="s">
        <v>35</v>
      </c>
      <c r="C42" s="57" t="s">
        <v>221</v>
      </c>
      <c r="D42" s="69">
        <v>0</v>
      </c>
      <c r="E42" s="129">
        <v>0</v>
      </c>
      <c r="F42" s="129">
        <v>0</v>
      </c>
      <c r="G42" s="129">
        <v>0</v>
      </c>
      <c r="H42" s="129">
        <v>0</v>
      </c>
      <c r="I42" s="129">
        <v>0</v>
      </c>
      <c r="J42" s="129">
        <v>0</v>
      </c>
      <c r="K42" s="129">
        <v>0</v>
      </c>
    </row>
    <row r="43" spans="1:11" x14ac:dyDescent="0.2">
      <c r="A43" s="301"/>
      <c r="B43" s="105" t="s">
        <v>73</v>
      </c>
      <c r="C43" s="57" t="s">
        <v>221</v>
      </c>
      <c r="D43" s="69">
        <v>0</v>
      </c>
      <c r="E43" s="129">
        <v>0</v>
      </c>
      <c r="F43" s="129">
        <v>0</v>
      </c>
      <c r="G43" s="129">
        <v>0</v>
      </c>
      <c r="H43" s="129">
        <v>0</v>
      </c>
      <c r="I43" s="129">
        <v>0</v>
      </c>
      <c r="J43" s="129">
        <v>0</v>
      </c>
      <c r="K43" s="129">
        <v>0</v>
      </c>
    </row>
    <row r="44" spans="1:11" x14ac:dyDescent="0.2">
      <c r="A44" s="301"/>
      <c r="B44" s="105" t="s">
        <v>74</v>
      </c>
      <c r="C44" s="57" t="s">
        <v>221</v>
      </c>
      <c r="D44" s="69">
        <v>0</v>
      </c>
      <c r="E44" s="129">
        <v>0</v>
      </c>
      <c r="F44" s="129">
        <v>0</v>
      </c>
      <c r="G44" s="129">
        <v>0</v>
      </c>
      <c r="H44" s="129">
        <v>0</v>
      </c>
      <c r="I44" s="129">
        <v>0</v>
      </c>
      <c r="J44" s="129">
        <v>0</v>
      </c>
      <c r="K44" s="129">
        <v>0</v>
      </c>
    </row>
    <row r="45" spans="1:11" x14ac:dyDescent="0.2">
      <c r="A45" s="301"/>
      <c r="B45" s="138" t="s">
        <v>93</v>
      </c>
      <c r="C45" s="56"/>
      <c r="D45" s="69">
        <v>0</v>
      </c>
      <c r="E45" s="129">
        <v>0</v>
      </c>
      <c r="F45" s="129">
        <v>0</v>
      </c>
      <c r="G45" s="129">
        <v>0</v>
      </c>
      <c r="H45" s="129">
        <v>0</v>
      </c>
      <c r="I45" s="129">
        <v>0</v>
      </c>
      <c r="J45" s="129">
        <v>0</v>
      </c>
      <c r="K45" s="129">
        <v>0</v>
      </c>
    </row>
    <row r="46" spans="1:11" x14ac:dyDescent="0.2">
      <c r="A46" s="301"/>
      <c r="B46" s="136" t="s">
        <v>225</v>
      </c>
      <c r="C46" s="105"/>
      <c r="D46" s="69">
        <v>0</v>
      </c>
      <c r="E46" s="129">
        <v>0</v>
      </c>
      <c r="F46" s="129">
        <v>0</v>
      </c>
      <c r="G46" s="129">
        <v>0</v>
      </c>
      <c r="H46" s="129">
        <v>0</v>
      </c>
      <c r="I46" s="129">
        <v>0</v>
      </c>
      <c r="J46" s="129">
        <v>0</v>
      </c>
      <c r="K46" s="129">
        <v>0</v>
      </c>
    </row>
    <row r="47" spans="1:11" x14ac:dyDescent="0.2">
      <c r="A47" s="301"/>
      <c r="B47" s="136" t="s">
        <v>226</v>
      </c>
      <c r="C47" s="105"/>
      <c r="D47" s="69">
        <v>0</v>
      </c>
      <c r="E47" s="129">
        <v>0</v>
      </c>
      <c r="F47" s="129">
        <v>0</v>
      </c>
      <c r="G47" s="129">
        <v>0</v>
      </c>
      <c r="H47" s="129">
        <v>0</v>
      </c>
      <c r="I47" s="129">
        <v>0</v>
      </c>
      <c r="J47" s="129">
        <v>0</v>
      </c>
      <c r="K47" s="129">
        <v>0</v>
      </c>
    </row>
    <row r="48" spans="1:11" x14ac:dyDescent="0.2">
      <c r="A48" s="302"/>
      <c r="B48" s="105" t="s">
        <v>71</v>
      </c>
      <c r="C48" s="105"/>
      <c r="D48" s="69">
        <v>0</v>
      </c>
      <c r="E48" s="129">
        <v>0</v>
      </c>
      <c r="F48" s="129">
        <v>0</v>
      </c>
      <c r="G48" s="129">
        <v>0</v>
      </c>
      <c r="H48" s="129">
        <v>0</v>
      </c>
      <c r="I48" s="129">
        <v>0</v>
      </c>
      <c r="J48" s="129">
        <v>0</v>
      </c>
      <c r="K48" s="129">
        <v>0</v>
      </c>
    </row>
    <row r="49" spans="1:11" x14ac:dyDescent="0.2">
      <c r="A49" s="69" t="s">
        <v>32</v>
      </c>
      <c r="B49" s="133"/>
      <c r="C49" s="133"/>
      <c r="D49" s="61">
        <v>0</v>
      </c>
      <c r="E49" s="71">
        <v>0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</row>
    <row r="50" spans="1:11" ht="12.75" customHeight="1" x14ac:dyDescent="0.2">
      <c r="A50" s="299" t="s">
        <v>227</v>
      </c>
      <c r="B50" s="299"/>
      <c r="C50" s="299"/>
      <c r="D50" s="299"/>
      <c r="E50" s="299"/>
      <c r="F50" s="299"/>
      <c r="G50" s="299"/>
      <c r="H50" s="299"/>
      <c r="I50" s="299"/>
      <c r="J50" s="299"/>
    </row>
    <row r="51" spans="1:11" x14ac:dyDescent="0.2">
      <c r="A51" s="70"/>
    </row>
    <row r="52" spans="1:11" x14ac:dyDescent="0.2">
      <c r="A52" s="70"/>
    </row>
    <row r="53" spans="1:11" x14ac:dyDescent="0.2">
      <c r="A53" s="70"/>
    </row>
  </sheetData>
  <mergeCells count="9">
    <mergeCell ref="A1:K1"/>
    <mergeCell ref="A2:K2"/>
    <mergeCell ref="A3:K3"/>
    <mergeCell ref="A6:A7"/>
    <mergeCell ref="A50:J50"/>
    <mergeCell ref="A40:A48"/>
    <mergeCell ref="A33:A39"/>
    <mergeCell ref="A19:A32"/>
    <mergeCell ref="A8:A18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49734-F4D7-49EF-A613-430FAE5EDB17}">
  <sheetPr>
    <tabColor rgb="FF92D050"/>
  </sheetPr>
  <dimension ref="A1:R33"/>
  <sheetViews>
    <sheetView zoomScaleNormal="100" workbookViewId="0">
      <selection activeCell="C13" sqref="C13"/>
    </sheetView>
  </sheetViews>
  <sheetFormatPr defaultRowHeight="12.75" x14ac:dyDescent="0.25"/>
  <cols>
    <col min="1" max="1" width="39.5703125" style="25" customWidth="1"/>
    <col min="2" max="2" width="47.5703125" style="25" bestFit="1" customWidth="1"/>
    <col min="3" max="3" width="23" style="50" customWidth="1"/>
    <col min="4" max="4" width="5.42578125" style="45" bestFit="1" customWidth="1"/>
    <col min="5" max="5" width="9.5703125" style="45" customWidth="1"/>
    <col min="6" max="6" width="8.28515625" style="45" customWidth="1"/>
    <col min="7" max="7" width="9.5703125" style="45" customWidth="1"/>
    <col min="8" max="8" width="12.28515625" style="45" customWidth="1"/>
    <col min="9" max="9" width="8.42578125" style="45" customWidth="1"/>
    <col min="10" max="10" width="7.140625" style="45" customWidth="1"/>
    <col min="11" max="11" width="9.5703125" style="45" customWidth="1"/>
    <col min="12" max="12" width="7.7109375" style="25" customWidth="1"/>
    <col min="13" max="16384" width="9.140625" style="25"/>
  </cols>
  <sheetData>
    <row r="1" spans="1:12" s="13" customFormat="1" ht="18.75" customHeight="1" x14ac:dyDescent="0.25">
      <c r="A1" s="247" t="s">
        <v>228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</row>
    <row r="2" spans="1:12" s="13" customFormat="1" ht="18.75" customHeight="1" x14ac:dyDescent="0.25">
      <c r="A2" s="247" t="s">
        <v>1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</row>
    <row r="3" spans="1:12" s="13" customFormat="1" ht="22.5" customHeight="1" x14ac:dyDescent="0.25">
      <c r="A3" s="248" t="s">
        <v>229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</row>
    <row r="4" spans="1:12" ht="38.25" x14ac:dyDescent="0.25">
      <c r="A4" s="47" t="s">
        <v>53</v>
      </c>
      <c r="B4" s="48" t="s">
        <v>54</v>
      </c>
      <c r="C4" s="117"/>
      <c r="D4" s="48" t="s">
        <v>10</v>
      </c>
      <c r="E4" s="48" t="s">
        <v>230</v>
      </c>
      <c r="F4" s="48" t="s">
        <v>231</v>
      </c>
      <c r="G4" s="48" t="s">
        <v>232</v>
      </c>
      <c r="H4" s="48" t="s">
        <v>233</v>
      </c>
      <c r="I4" s="48" t="s">
        <v>234</v>
      </c>
      <c r="J4" s="48" t="s">
        <v>235</v>
      </c>
      <c r="K4" s="48" t="s">
        <v>236</v>
      </c>
      <c r="L4" s="48" t="s">
        <v>108</v>
      </c>
    </row>
    <row r="5" spans="1:12" ht="18.75" customHeight="1" thickBot="1" x14ac:dyDescent="0.3">
      <c r="A5" s="158" t="s">
        <v>59</v>
      </c>
      <c r="B5" s="121" t="s">
        <v>10</v>
      </c>
      <c r="C5" s="122"/>
      <c r="D5" s="191">
        <f>SUM(D8,D15,D22)</f>
        <v>765</v>
      </c>
      <c r="E5" s="191">
        <f t="shared" ref="E5:L5" si="0">SUM(E8,E15,E22)</f>
        <v>216</v>
      </c>
      <c r="F5" s="191">
        <f t="shared" si="0"/>
        <v>2</v>
      </c>
      <c r="G5" s="191">
        <f t="shared" si="0"/>
        <v>39</v>
      </c>
      <c r="H5" s="191">
        <f t="shared" si="0"/>
        <v>15</v>
      </c>
      <c r="I5" s="191">
        <f t="shared" si="0"/>
        <v>11</v>
      </c>
      <c r="J5" s="191">
        <f t="shared" si="0"/>
        <v>466</v>
      </c>
      <c r="K5" s="191">
        <f t="shared" si="0"/>
        <v>0</v>
      </c>
      <c r="L5" s="191">
        <f t="shared" si="0"/>
        <v>16</v>
      </c>
    </row>
    <row r="6" spans="1:12" ht="18.75" customHeight="1" thickBot="1" x14ac:dyDescent="0.3">
      <c r="A6" s="312" t="s">
        <v>78</v>
      </c>
      <c r="B6" s="123" t="s">
        <v>10</v>
      </c>
      <c r="C6" s="124"/>
      <c r="D6" s="76" t="s">
        <v>13</v>
      </c>
      <c r="E6" s="76" t="s">
        <v>13</v>
      </c>
      <c r="F6" s="76" t="s">
        <v>13</v>
      </c>
      <c r="G6" s="76" t="s">
        <v>13</v>
      </c>
      <c r="H6" s="76" t="s">
        <v>13</v>
      </c>
      <c r="I6" s="76" t="s">
        <v>13</v>
      </c>
      <c r="J6" s="76" t="s">
        <v>13</v>
      </c>
      <c r="K6" s="76" t="s">
        <v>13</v>
      </c>
      <c r="L6" s="76" t="s">
        <v>13</v>
      </c>
    </row>
    <row r="7" spans="1:12" ht="18.75" customHeight="1" x14ac:dyDescent="0.25">
      <c r="A7" s="313"/>
      <c r="B7" s="120" t="s">
        <v>78</v>
      </c>
      <c r="C7" s="120"/>
      <c r="D7" s="76" t="s">
        <v>13</v>
      </c>
      <c r="E7" s="76" t="s">
        <v>13</v>
      </c>
      <c r="F7" s="76" t="s">
        <v>13</v>
      </c>
      <c r="G7" s="76" t="s">
        <v>13</v>
      </c>
      <c r="H7" s="76" t="s">
        <v>13</v>
      </c>
      <c r="I7" s="76" t="s">
        <v>13</v>
      </c>
      <c r="J7" s="76" t="s">
        <v>13</v>
      </c>
      <c r="K7" s="76" t="s">
        <v>13</v>
      </c>
      <c r="L7" s="76" t="s">
        <v>13</v>
      </c>
    </row>
    <row r="8" spans="1:12" ht="15.75" customHeight="1" thickBot="1" x14ac:dyDescent="0.3">
      <c r="A8" s="307" t="s">
        <v>11</v>
      </c>
      <c r="B8" s="118" t="s">
        <v>10</v>
      </c>
      <c r="C8" s="119"/>
      <c r="D8" s="192">
        <f>SUM(D12)</f>
        <v>159</v>
      </c>
      <c r="E8" s="192">
        <f t="shared" ref="E8:L8" si="1">SUM(E12)</f>
        <v>159</v>
      </c>
      <c r="F8" s="192">
        <f t="shared" si="1"/>
        <v>0</v>
      </c>
      <c r="G8" s="192">
        <f t="shared" si="1"/>
        <v>0</v>
      </c>
      <c r="H8" s="192">
        <f t="shared" si="1"/>
        <v>0</v>
      </c>
      <c r="I8" s="192">
        <f t="shared" si="1"/>
        <v>0</v>
      </c>
      <c r="J8" s="192">
        <f t="shared" si="1"/>
        <v>0</v>
      </c>
      <c r="K8" s="192">
        <f t="shared" si="1"/>
        <v>0</v>
      </c>
      <c r="L8" s="192">
        <f t="shared" si="1"/>
        <v>0</v>
      </c>
    </row>
    <row r="9" spans="1:12" ht="15.75" customHeight="1" x14ac:dyDescent="0.25">
      <c r="A9" s="308"/>
      <c r="B9" s="130" t="s">
        <v>12</v>
      </c>
      <c r="C9" s="66"/>
      <c r="D9" s="76" t="s">
        <v>13</v>
      </c>
      <c r="E9" s="76" t="s">
        <v>13</v>
      </c>
      <c r="F9" s="76" t="s">
        <v>13</v>
      </c>
      <c r="G9" s="76" t="s">
        <v>13</v>
      </c>
      <c r="H9" s="76" t="s">
        <v>13</v>
      </c>
      <c r="I9" s="76" t="s">
        <v>13</v>
      </c>
      <c r="J9" s="76" t="s">
        <v>13</v>
      </c>
      <c r="K9" s="76" t="s">
        <v>13</v>
      </c>
      <c r="L9" s="76" t="s">
        <v>13</v>
      </c>
    </row>
    <row r="10" spans="1:12" ht="28.5" customHeight="1" x14ac:dyDescent="0.25">
      <c r="A10" s="308"/>
      <c r="B10" s="159" t="s">
        <v>61</v>
      </c>
      <c r="C10" s="58"/>
      <c r="D10" s="76" t="s">
        <v>13</v>
      </c>
      <c r="E10" s="76" t="s">
        <v>13</v>
      </c>
      <c r="F10" s="76" t="s">
        <v>13</v>
      </c>
      <c r="G10" s="76" t="s">
        <v>13</v>
      </c>
      <c r="H10" s="76" t="s">
        <v>13</v>
      </c>
      <c r="I10" s="76" t="s">
        <v>13</v>
      </c>
      <c r="J10" s="76" t="s">
        <v>13</v>
      </c>
      <c r="K10" s="76" t="s">
        <v>13</v>
      </c>
      <c r="L10" s="76" t="s">
        <v>13</v>
      </c>
    </row>
    <row r="11" spans="1:12" ht="15.75" customHeight="1" x14ac:dyDescent="0.25">
      <c r="A11" s="308"/>
      <c r="B11" s="159" t="s">
        <v>17</v>
      </c>
      <c r="C11" s="58"/>
      <c r="D11" s="76" t="s">
        <v>13</v>
      </c>
      <c r="E11" s="76" t="s">
        <v>13</v>
      </c>
      <c r="F11" s="76" t="s">
        <v>13</v>
      </c>
      <c r="G11" s="76" t="s">
        <v>13</v>
      </c>
      <c r="H11" s="76" t="s">
        <v>13</v>
      </c>
      <c r="I11" s="76" t="s">
        <v>13</v>
      </c>
      <c r="J11" s="76" t="s">
        <v>13</v>
      </c>
      <c r="K11" s="76" t="s">
        <v>13</v>
      </c>
      <c r="L11" s="76" t="s">
        <v>13</v>
      </c>
    </row>
    <row r="12" spans="1:12" ht="15.75" customHeight="1" x14ac:dyDescent="0.25">
      <c r="A12" s="308"/>
      <c r="B12" s="159" t="s">
        <v>18</v>
      </c>
      <c r="C12" s="58"/>
      <c r="D12" s="193">
        <v>159</v>
      </c>
      <c r="E12" s="148">
        <v>159</v>
      </c>
      <c r="F12" s="148">
        <v>0</v>
      </c>
      <c r="G12" s="148">
        <v>0</v>
      </c>
      <c r="H12" s="148">
        <v>0</v>
      </c>
      <c r="I12" s="148">
        <v>0</v>
      </c>
      <c r="J12" s="148">
        <v>0</v>
      </c>
      <c r="K12" s="148">
        <v>0</v>
      </c>
      <c r="L12" s="148">
        <v>0</v>
      </c>
    </row>
    <row r="13" spans="1:12" ht="15.75" customHeight="1" x14ac:dyDescent="0.25">
      <c r="A13" s="308"/>
      <c r="B13" s="159" t="s">
        <v>19</v>
      </c>
      <c r="C13" s="58"/>
      <c r="D13" s="76" t="s">
        <v>13</v>
      </c>
      <c r="E13" s="76" t="s">
        <v>13</v>
      </c>
      <c r="F13" s="76" t="s">
        <v>13</v>
      </c>
      <c r="G13" s="76" t="s">
        <v>13</v>
      </c>
      <c r="H13" s="76" t="s">
        <v>13</v>
      </c>
      <c r="I13" s="76" t="s">
        <v>13</v>
      </c>
      <c r="J13" s="76" t="s">
        <v>13</v>
      </c>
      <c r="K13" s="76" t="s">
        <v>13</v>
      </c>
      <c r="L13" s="76" t="s">
        <v>13</v>
      </c>
    </row>
    <row r="14" spans="1:12" ht="15.75" customHeight="1" thickBot="1" x14ac:dyDescent="0.3">
      <c r="A14" s="309"/>
      <c r="B14" s="54" t="s">
        <v>20</v>
      </c>
      <c r="C14" s="62"/>
      <c r="D14" s="76" t="s">
        <v>13</v>
      </c>
      <c r="E14" s="76" t="s">
        <v>13</v>
      </c>
      <c r="F14" s="76" t="s">
        <v>13</v>
      </c>
      <c r="G14" s="76" t="s">
        <v>13</v>
      </c>
      <c r="H14" s="76" t="s">
        <v>13</v>
      </c>
      <c r="I14" s="76" t="s">
        <v>13</v>
      </c>
      <c r="J14" s="76" t="s">
        <v>13</v>
      </c>
      <c r="K14" s="76" t="s">
        <v>13</v>
      </c>
      <c r="L14" s="76" t="s">
        <v>13</v>
      </c>
    </row>
    <row r="15" spans="1:12" ht="15" customHeight="1" x14ac:dyDescent="0.25">
      <c r="A15" s="311" t="s">
        <v>21</v>
      </c>
      <c r="B15" s="67" t="s">
        <v>10</v>
      </c>
      <c r="C15" s="65"/>
      <c r="D15" s="194">
        <f>SUM(D17:D19)</f>
        <v>553</v>
      </c>
      <c r="E15" s="194">
        <f t="shared" ref="E15:L15" si="2">SUM(E17:E19)</f>
        <v>13</v>
      </c>
      <c r="F15" s="194">
        <f t="shared" si="2"/>
        <v>0</v>
      </c>
      <c r="G15" s="194">
        <f t="shared" si="2"/>
        <v>34</v>
      </c>
      <c r="H15" s="194">
        <f t="shared" si="2"/>
        <v>15</v>
      </c>
      <c r="I15" s="194">
        <f t="shared" si="2"/>
        <v>10</v>
      </c>
      <c r="J15" s="194">
        <f t="shared" si="2"/>
        <v>465</v>
      </c>
      <c r="K15" s="194">
        <f t="shared" si="2"/>
        <v>0</v>
      </c>
      <c r="L15" s="194">
        <f t="shared" si="2"/>
        <v>16</v>
      </c>
    </row>
    <row r="16" spans="1:12" ht="24.75" customHeight="1" x14ac:dyDescent="0.25">
      <c r="A16" s="235"/>
      <c r="B16" s="130" t="s">
        <v>62</v>
      </c>
      <c r="C16" s="66"/>
      <c r="D16" s="195" t="s">
        <v>13</v>
      </c>
      <c r="E16" s="195" t="s">
        <v>13</v>
      </c>
      <c r="F16" s="195" t="s">
        <v>13</v>
      </c>
      <c r="G16" s="195" t="s">
        <v>13</v>
      </c>
      <c r="H16" s="195" t="s">
        <v>13</v>
      </c>
      <c r="I16" s="195" t="s">
        <v>13</v>
      </c>
      <c r="J16" s="195" t="s">
        <v>13</v>
      </c>
      <c r="K16" s="195" t="s">
        <v>13</v>
      </c>
      <c r="L16" s="195" t="s">
        <v>13</v>
      </c>
    </row>
    <row r="17" spans="1:18" ht="24.75" customHeight="1" x14ac:dyDescent="0.25">
      <c r="A17" s="235"/>
      <c r="B17" s="314" t="s">
        <v>237</v>
      </c>
      <c r="C17" s="66" t="s">
        <v>238</v>
      </c>
      <c r="D17" s="193">
        <v>50</v>
      </c>
      <c r="E17" s="148">
        <v>1</v>
      </c>
      <c r="F17" s="195" t="s">
        <v>13</v>
      </c>
      <c r="G17" s="195" t="s">
        <v>13</v>
      </c>
      <c r="H17" s="195" t="s">
        <v>13</v>
      </c>
      <c r="I17" s="148"/>
      <c r="J17" s="148">
        <v>48</v>
      </c>
      <c r="K17" s="148" t="s">
        <v>13</v>
      </c>
      <c r="L17" s="148">
        <v>1</v>
      </c>
    </row>
    <row r="18" spans="1:18" ht="24.75" customHeight="1" x14ac:dyDescent="0.25">
      <c r="A18" s="235"/>
      <c r="B18" s="315"/>
      <c r="C18" s="66" t="s">
        <v>239</v>
      </c>
      <c r="D18" s="193">
        <v>77</v>
      </c>
      <c r="E18" s="148">
        <v>2</v>
      </c>
      <c r="F18" s="148" t="s">
        <v>13</v>
      </c>
      <c r="G18" s="148">
        <v>1</v>
      </c>
      <c r="H18" s="148" t="s">
        <v>13</v>
      </c>
      <c r="I18" s="148">
        <v>6</v>
      </c>
      <c r="J18" s="148">
        <v>64</v>
      </c>
      <c r="K18" s="148" t="s">
        <v>13</v>
      </c>
      <c r="L18" s="148">
        <v>4</v>
      </c>
    </row>
    <row r="19" spans="1:18" ht="24.75" customHeight="1" x14ac:dyDescent="0.25">
      <c r="A19" s="235"/>
      <c r="B19" s="316"/>
      <c r="C19" s="66" t="s">
        <v>91</v>
      </c>
      <c r="D19" s="193">
        <v>426</v>
      </c>
      <c r="E19" s="148">
        <v>10</v>
      </c>
      <c r="F19" s="148">
        <v>0</v>
      </c>
      <c r="G19" s="148">
        <v>33</v>
      </c>
      <c r="H19" s="148">
        <v>15</v>
      </c>
      <c r="I19" s="148">
        <v>4</v>
      </c>
      <c r="J19" s="148">
        <v>353</v>
      </c>
      <c r="K19" s="148">
        <v>0</v>
      </c>
      <c r="L19" s="148">
        <v>11</v>
      </c>
    </row>
    <row r="20" spans="1:18" ht="15.75" customHeight="1" x14ac:dyDescent="0.25">
      <c r="A20" s="235"/>
      <c r="B20" s="159" t="s">
        <v>70</v>
      </c>
      <c r="C20" s="58"/>
      <c r="D20" s="148" t="s">
        <v>13</v>
      </c>
      <c r="E20" s="148" t="s">
        <v>13</v>
      </c>
      <c r="F20" s="148" t="s">
        <v>13</v>
      </c>
      <c r="G20" s="148" t="s">
        <v>13</v>
      </c>
      <c r="H20" s="148" t="s">
        <v>13</v>
      </c>
      <c r="I20" s="148" t="s">
        <v>13</v>
      </c>
      <c r="J20" s="148" t="s">
        <v>13</v>
      </c>
      <c r="K20" s="148" t="s">
        <v>13</v>
      </c>
      <c r="L20" s="148" t="s">
        <v>13</v>
      </c>
    </row>
    <row r="21" spans="1:18" ht="15.75" customHeight="1" thickBot="1" x14ac:dyDescent="0.3">
      <c r="A21" s="236"/>
      <c r="B21" s="54" t="s">
        <v>30</v>
      </c>
      <c r="C21" s="62"/>
      <c r="D21" s="148" t="s">
        <v>13</v>
      </c>
      <c r="E21" s="148" t="s">
        <v>13</v>
      </c>
      <c r="F21" s="148" t="s">
        <v>13</v>
      </c>
      <c r="G21" s="148" t="s">
        <v>13</v>
      </c>
      <c r="H21" s="148" t="s">
        <v>13</v>
      </c>
      <c r="I21" s="148" t="s">
        <v>13</v>
      </c>
      <c r="J21" s="148" t="s">
        <v>13</v>
      </c>
      <c r="K21" s="148" t="s">
        <v>13</v>
      </c>
      <c r="L21" s="148" t="s">
        <v>13</v>
      </c>
    </row>
    <row r="22" spans="1:18" ht="15.75" customHeight="1" thickBot="1" x14ac:dyDescent="0.3">
      <c r="A22" s="311" t="s">
        <v>40</v>
      </c>
      <c r="B22" s="67" t="s">
        <v>10</v>
      </c>
      <c r="C22" s="65"/>
      <c r="D22" s="194">
        <f>SUM(D24)</f>
        <v>53</v>
      </c>
      <c r="E22" s="194">
        <f t="shared" ref="E22:L22" si="3">SUM(E24)</f>
        <v>44</v>
      </c>
      <c r="F22" s="194">
        <f t="shared" si="3"/>
        <v>2</v>
      </c>
      <c r="G22" s="194">
        <f t="shared" si="3"/>
        <v>5</v>
      </c>
      <c r="H22" s="194">
        <f t="shared" si="3"/>
        <v>0</v>
      </c>
      <c r="I22" s="194">
        <f t="shared" si="3"/>
        <v>1</v>
      </c>
      <c r="J22" s="194">
        <f t="shared" si="3"/>
        <v>1</v>
      </c>
      <c r="K22" s="194">
        <f t="shared" si="3"/>
        <v>0</v>
      </c>
      <c r="L22" s="194">
        <f t="shared" si="3"/>
        <v>0</v>
      </c>
    </row>
    <row r="23" spans="1:18" ht="15.75" customHeight="1" x14ac:dyDescent="0.25">
      <c r="A23" s="239"/>
      <c r="B23" s="159" t="s">
        <v>72</v>
      </c>
      <c r="C23" s="58"/>
      <c r="D23" s="148" t="s">
        <v>13</v>
      </c>
      <c r="E23" s="148" t="s">
        <v>13</v>
      </c>
      <c r="F23" s="148" t="s">
        <v>13</v>
      </c>
      <c r="G23" s="148" t="s">
        <v>13</v>
      </c>
      <c r="H23" s="148" t="s">
        <v>13</v>
      </c>
      <c r="I23" s="148" t="s">
        <v>13</v>
      </c>
      <c r="J23" s="148" t="s">
        <v>13</v>
      </c>
      <c r="K23" s="148" t="s">
        <v>13</v>
      </c>
      <c r="L23" s="148" t="s">
        <v>13</v>
      </c>
    </row>
    <row r="24" spans="1:18" ht="15.75" customHeight="1" x14ac:dyDescent="0.25">
      <c r="A24" s="239"/>
      <c r="B24" s="54" t="s">
        <v>44</v>
      </c>
      <c r="C24" s="62"/>
      <c r="D24" s="193">
        <v>53</v>
      </c>
      <c r="E24" s="148">
        <v>44</v>
      </c>
      <c r="F24" s="148">
        <v>2</v>
      </c>
      <c r="G24" s="148">
        <v>5</v>
      </c>
      <c r="H24" s="148">
        <v>0</v>
      </c>
      <c r="I24" s="148">
        <v>1</v>
      </c>
      <c r="J24" s="148">
        <v>1</v>
      </c>
      <c r="K24" s="148">
        <v>0</v>
      </c>
      <c r="L24" s="148">
        <v>0</v>
      </c>
    </row>
    <row r="25" spans="1:18" ht="15.75" customHeight="1" x14ac:dyDescent="0.25">
      <c r="A25" s="317"/>
      <c r="B25" s="49" t="s">
        <v>32</v>
      </c>
      <c r="C25" s="49"/>
      <c r="D25" s="196">
        <v>0</v>
      </c>
      <c r="E25" s="197">
        <v>0</v>
      </c>
      <c r="F25" s="197">
        <v>0</v>
      </c>
      <c r="G25" s="197">
        <v>0</v>
      </c>
      <c r="H25" s="197">
        <v>0</v>
      </c>
      <c r="I25" s="197">
        <v>0</v>
      </c>
      <c r="J25" s="197">
        <v>0</v>
      </c>
      <c r="K25" s="197">
        <v>0</v>
      </c>
      <c r="L25" s="197">
        <v>0</v>
      </c>
    </row>
    <row r="26" spans="1:18" ht="15.75" customHeight="1" thickBot="1" x14ac:dyDescent="0.3">
      <c r="A26" s="307" t="s">
        <v>33</v>
      </c>
      <c r="B26" s="118" t="s">
        <v>10</v>
      </c>
      <c r="C26" s="119"/>
      <c r="D26" s="148" t="s">
        <v>13</v>
      </c>
      <c r="E26" s="148" t="s">
        <v>13</v>
      </c>
      <c r="F26" s="148" t="s">
        <v>13</v>
      </c>
      <c r="G26" s="148" t="s">
        <v>13</v>
      </c>
      <c r="H26" s="148" t="s">
        <v>13</v>
      </c>
      <c r="I26" s="148" t="s">
        <v>13</v>
      </c>
      <c r="J26" s="148" t="s">
        <v>13</v>
      </c>
      <c r="K26" s="148" t="s">
        <v>13</v>
      </c>
      <c r="L26" s="148" t="s">
        <v>13</v>
      </c>
    </row>
    <row r="27" spans="1:18" ht="15.75" customHeight="1" x14ac:dyDescent="0.25">
      <c r="A27" s="308"/>
      <c r="B27" s="159" t="s">
        <v>35</v>
      </c>
      <c r="C27" s="58"/>
      <c r="D27" s="148" t="s">
        <v>13</v>
      </c>
      <c r="E27" s="148" t="s">
        <v>13</v>
      </c>
      <c r="F27" s="148" t="s">
        <v>13</v>
      </c>
      <c r="G27" s="148" t="s">
        <v>13</v>
      </c>
      <c r="H27" s="148" t="s">
        <v>13</v>
      </c>
      <c r="I27" s="148" t="s">
        <v>13</v>
      </c>
      <c r="J27" s="148" t="s">
        <v>13</v>
      </c>
      <c r="K27" s="148" t="s">
        <v>13</v>
      </c>
      <c r="L27" s="148" t="s">
        <v>13</v>
      </c>
    </row>
    <row r="28" spans="1:18" ht="15.75" customHeight="1" x14ac:dyDescent="0.25">
      <c r="A28" s="308"/>
      <c r="B28" s="159" t="s">
        <v>74</v>
      </c>
      <c r="C28" s="58"/>
      <c r="D28" s="148" t="s">
        <v>13</v>
      </c>
      <c r="E28" s="148" t="s">
        <v>13</v>
      </c>
      <c r="F28" s="148" t="s">
        <v>13</v>
      </c>
      <c r="G28" s="148" t="s">
        <v>13</v>
      </c>
      <c r="H28" s="148" t="s">
        <v>13</v>
      </c>
      <c r="I28" s="148" t="s">
        <v>13</v>
      </c>
      <c r="J28" s="148" t="s">
        <v>13</v>
      </c>
      <c r="K28" s="148" t="s">
        <v>13</v>
      </c>
      <c r="L28" s="148" t="s">
        <v>13</v>
      </c>
    </row>
    <row r="29" spans="1:18" ht="26.25" customHeight="1" x14ac:dyDescent="0.25">
      <c r="A29" s="308"/>
      <c r="B29" s="310" t="s">
        <v>93</v>
      </c>
      <c r="C29" s="58" t="s">
        <v>94</v>
      </c>
      <c r="D29" s="148" t="s">
        <v>13</v>
      </c>
      <c r="E29" s="148" t="s">
        <v>13</v>
      </c>
      <c r="F29" s="148" t="s">
        <v>13</v>
      </c>
      <c r="G29" s="148" t="s">
        <v>13</v>
      </c>
      <c r="H29" s="148" t="s">
        <v>13</v>
      </c>
      <c r="I29" s="148" t="s">
        <v>13</v>
      </c>
      <c r="J29" s="148" t="s">
        <v>13</v>
      </c>
      <c r="K29" s="148" t="s">
        <v>13</v>
      </c>
      <c r="L29" s="148" t="s">
        <v>13</v>
      </c>
    </row>
    <row r="30" spans="1:18" ht="15.75" customHeight="1" thickBot="1" x14ac:dyDescent="0.3">
      <c r="A30" s="308"/>
      <c r="B30" s="308"/>
      <c r="C30" s="62" t="s">
        <v>77</v>
      </c>
      <c r="D30" s="148" t="s">
        <v>13</v>
      </c>
      <c r="E30" s="148" t="s">
        <v>13</v>
      </c>
      <c r="F30" s="148" t="s">
        <v>13</v>
      </c>
      <c r="G30" s="148" t="s">
        <v>13</v>
      </c>
      <c r="H30" s="148" t="s">
        <v>13</v>
      </c>
      <c r="I30" s="148" t="s">
        <v>13</v>
      </c>
      <c r="J30" s="148" t="s">
        <v>13</v>
      </c>
      <c r="K30" s="148" t="s">
        <v>13</v>
      </c>
      <c r="L30" s="148" t="s">
        <v>13</v>
      </c>
    </row>
    <row r="31" spans="1:18" ht="15.75" customHeight="1" thickBot="1" x14ac:dyDescent="0.3">
      <c r="A31" s="72" t="s">
        <v>32</v>
      </c>
      <c r="B31" s="73"/>
      <c r="C31" s="74"/>
      <c r="D31" s="75">
        <v>0</v>
      </c>
      <c r="E31" s="125">
        <v>0</v>
      </c>
      <c r="F31" s="126">
        <v>0</v>
      </c>
      <c r="G31" s="126">
        <v>0</v>
      </c>
      <c r="H31" s="126">
        <v>0</v>
      </c>
      <c r="I31" s="126">
        <v>0</v>
      </c>
      <c r="J31" s="126">
        <v>0</v>
      </c>
      <c r="K31" s="126">
        <v>0</v>
      </c>
      <c r="L31" s="127">
        <v>0</v>
      </c>
    </row>
    <row r="32" spans="1:18" x14ac:dyDescent="0.25">
      <c r="A32" s="280" t="s">
        <v>51</v>
      </c>
      <c r="B32" s="280"/>
      <c r="C32" s="280"/>
      <c r="D32" s="280"/>
      <c r="E32" s="280"/>
      <c r="F32" s="280"/>
      <c r="G32" s="280"/>
      <c r="H32" s="280"/>
      <c r="I32" s="280"/>
      <c r="J32" s="280"/>
      <c r="K32" s="280"/>
      <c r="L32" s="280"/>
      <c r="M32" s="280"/>
      <c r="N32" s="280"/>
      <c r="O32" s="280"/>
      <c r="P32" s="280"/>
      <c r="Q32" s="280"/>
      <c r="R32" s="280"/>
    </row>
    <row r="33" spans="1:7" x14ac:dyDescent="0.25">
      <c r="A33" s="306" t="s">
        <v>79</v>
      </c>
      <c r="B33" s="306"/>
      <c r="C33" s="306"/>
      <c r="D33" s="233"/>
      <c r="E33" s="233"/>
      <c r="F33" s="233"/>
      <c r="G33" s="233"/>
    </row>
  </sheetData>
  <mergeCells count="12">
    <mergeCell ref="A33:G33"/>
    <mergeCell ref="A8:A14"/>
    <mergeCell ref="A32:R32"/>
    <mergeCell ref="A1:L1"/>
    <mergeCell ref="A2:L2"/>
    <mergeCell ref="A3:L3"/>
    <mergeCell ref="A26:A30"/>
    <mergeCell ref="B29:B30"/>
    <mergeCell ref="A15:A21"/>
    <mergeCell ref="A6:A7"/>
    <mergeCell ref="B17:B19"/>
    <mergeCell ref="A22:A2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6124D-087E-4347-9E22-B2DF7C69B819}">
  <sheetPr>
    <tabColor rgb="FF92D050"/>
  </sheetPr>
  <dimension ref="A1:R75"/>
  <sheetViews>
    <sheetView zoomScaleNormal="100" workbookViewId="0">
      <selection activeCell="B13" sqref="B13"/>
    </sheetView>
  </sheetViews>
  <sheetFormatPr defaultRowHeight="12.75" x14ac:dyDescent="0.25"/>
  <cols>
    <col min="1" max="1" width="47.42578125" style="25" bestFit="1" customWidth="1"/>
    <col min="2" max="2" width="49" style="25" bestFit="1" customWidth="1"/>
    <col min="3" max="3" width="26.85546875" style="24" bestFit="1" customWidth="1"/>
    <col min="4" max="4" width="8.7109375" style="25" customWidth="1"/>
    <col min="5" max="5" width="9.42578125" style="25" customWidth="1"/>
    <col min="6" max="6" width="9.7109375" style="25" customWidth="1"/>
    <col min="7" max="7" width="10" style="25" customWidth="1"/>
    <col min="8" max="8" width="13.140625" style="25" customWidth="1"/>
    <col min="9" max="9" width="9.7109375" style="25" customWidth="1"/>
    <col min="10" max="10" width="11.5703125" style="25" customWidth="1"/>
    <col min="11" max="11" width="10.28515625" style="25" customWidth="1"/>
    <col min="12" max="12" width="7.5703125" style="25" customWidth="1"/>
    <col min="13" max="16384" width="9.140625" style="25"/>
  </cols>
  <sheetData>
    <row r="1" spans="1:12" s="13" customFormat="1" ht="18.75" x14ac:dyDescent="0.25">
      <c r="A1" s="247" t="s">
        <v>240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</row>
    <row r="2" spans="1:12" s="13" customFormat="1" ht="18.75" x14ac:dyDescent="0.25">
      <c r="A2" s="247" t="s">
        <v>1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</row>
    <row r="3" spans="1:12" s="13" customFormat="1" ht="18.75" x14ac:dyDescent="0.25">
      <c r="A3" s="248" t="s">
        <v>241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</row>
    <row r="4" spans="1:12" s="39" customFormat="1" x14ac:dyDescent="0.2">
      <c r="A4" s="249" t="s">
        <v>53</v>
      </c>
      <c r="B4" s="328" t="s">
        <v>54</v>
      </c>
      <c r="C4" s="53"/>
      <c r="D4" s="54"/>
      <c r="E4" s="253" t="s">
        <v>242</v>
      </c>
      <c r="F4" s="244"/>
      <c r="G4" s="244"/>
      <c r="H4" s="254"/>
      <c r="I4" s="253" t="s">
        <v>243</v>
      </c>
      <c r="J4" s="244"/>
      <c r="K4" s="254"/>
      <c r="L4" s="54"/>
    </row>
    <row r="5" spans="1:12" s="39" customFormat="1" ht="38.25" x14ac:dyDescent="0.2">
      <c r="A5" s="246"/>
      <c r="B5" s="329"/>
      <c r="C5" s="55"/>
      <c r="D5" s="97" t="s">
        <v>10</v>
      </c>
      <c r="E5" s="90" t="s">
        <v>244</v>
      </c>
      <c r="F5" s="90" t="s">
        <v>245</v>
      </c>
      <c r="G5" s="90" t="s">
        <v>246</v>
      </c>
      <c r="H5" s="90" t="s">
        <v>247</v>
      </c>
      <c r="I5" s="90" t="s">
        <v>248</v>
      </c>
      <c r="J5" s="90" t="s">
        <v>249</v>
      </c>
      <c r="K5" s="90" t="s">
        <v>250</v>
      </c>
      <c r="L5" s="97" t="s">
        <v>251</v>
      </c>
    </row>
    <row r="6" spans="1:12" s="51" customFormat="1" x14ac:dyDescent="0.2">
      <c r="A6" s="152" t="s">
        <v>59</v>
      </c>
      <c r="B6" s="158" t="s">
        <v>10</v>
      </c>
      <c r="C6" s="89"/>
      <c r="D6" s="112">
        <v>14</v>
      </c>
      <c r="E6" s="112">
        <v>0</v>
      </c>
      <c r="F6" s="112">
        <v>3</v>
      </c>
      <c r="G6" s="112">
        <v>9</v>
      </c>
      <c r="H6" s="112">
        <v>0</v>
      </c>
      <c r="I6" s="112">
        <v>0</v>
      </c>
      <c r="J6" s="112">
        <v>0</v>
      </c>
      <c r="K6" s="112">
        <v>0</v>
      </c>
      <c r="L6" s="112">
        <v>2</v>
      </c>
    </row>
    <row r="7" spans="1:12" s="51" customFormat="1" ht="12.75" customHeight="1" x14ac:dyDescent="0.2">
      <c r="A7" s="237" t="s">
        <v>252</v>
      </c>
      <c r="B7" s="58" t="s">
        <v>10</v>
      </c>
      <c r="C7" s="89"/>
      <c r="D7" s="112">
        <v>0</v>
      </c>
      <c r="E7" s="76" t="s">
        <v>13</v>
      </c>
      <c r="F7" s="76" t="s">
        <v>13</v>
      </c>
      <c r="G7" s="76" t="s">
        <v>13</v>
      </c>
      <c r="H7" s="76" t="s">
        <v>13</v>
      </c>
      <c r="I7" s="76" t="s">
        <v>13</v>
      </c>
      <c r="J7" s="76" t="s">
        <v>13</v>
      </c>
      <c r="K7" s="76" t="s">
        <v>13</v>
      </c>
      <c r="L7" s="185">
        <v>0</v>
      </c>
    </row>
    <row r="8" spans="1:12" s="37" customFormat="1" x14ac:dyDescent="0.25">
      <c r="A8" s="246"/>
      <c r="B8" s="318" t="s">
        <v>71</v>
      </c>
      <c r="C8" s="319"/>
      <c r="D8" s="112">
        <v>0</v>
      </c>
      <c r="E8" s="76" t="s">
        <v>13</v>
      </c>
      <c r="F8" s="76" t="s">
        <v>13</v>
      </c>
      <c r="G8" s="76" t="s">
        <v>13</v>
      </c>
      <c r="H8" s="76" t="s">
        <v>13</v>
      </c>
      <c r="I8" s="76" t="s">
        <v>13</v>
      </c>
      <c r="J8" s="76" t="s">
        <v>13</v>
      </c>
      <c r="K8" s="76" t="s">
        <v>13</v>
      </c>
      <c r="L8" s="185">
        <v>0</v>
      </c>
    </row>
    <row r="9" spans="1:12" s="39" customFormat="1" ht="15.75" customHeight="1" x14ac:dyDescent="0.25">
      <c r="A9" s="237" t="s">
        <v>253</v>
      </c>
      <c r="B9" s="58" t="s">
        <v>10</v>
      </c>
      <c r="C9" s="89"/>
      <c r="D9" s="112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112">
        <v>0</v>
      </c>
    </row>
    <row r="10" spans="1:12" s="39" customFormat="1" ht="15.75" customHeight="1" x14ac:dyDescent="0.25">
      <c r="A10" s="246"/>
      <c r="B10" s="318" t="s">
        <v>71</v>
      </c>
      <c r="C10" s="319"/>
      <c r="D10" s="112">
        <v>0</v>
      </c>
      <c r="E10" s="88">
        <v>0</v>
      </c>
      <c r="F10" s="88">
        <v>0</v>
      </c>
      <c r="G10" s="88">
        <v>0</v>
      </c>
      <c r="H10" s="88">
        <v>0</v>
      </c>
      <c r="I10" s="88">
        <v>0</v>
      </c>
      <c r="J10" s="88">
        <v>0</v>
      </c>
      <c r="K10" s="88">
        <v>0</v>
      </c>
      <c r="L10" s="185">
        <v>0</v>
      </c>
    </row>
    <row r="11" spans="1:12" s="39" customFormat="1" ht="15.75" customHeight="1" x14ac:dyDescent="0.25">
      <c r="A11" s="237" t="s">
        <v>254</v>
      </c>
      <c r="B11" s="58" t="s">
        <v>10</v>
      </c>
      <c r="C11" s="89"/>
      <c r="D11" s="112">
        <v>0</v>
      </c>
      <c r="E11" s="76" t="s">
        <v>13</v>
      </c>
      <c r="F11" s="76" t="s">
        <v>13</v>
      </c>
      <c r="G11" s="76" t="s">
        <v>13</v>
      </c>
      <c r="H11" s="76" t="s">
        <v>13</v>
      </c>
      <c r="I11" s="76" t="s">
        <v>13</v>
      </c>
      <c r="J11" s="76" t="s">
        <v>13</v>
      </c>
      <c r="K11" s="76" t="s">
        <v>13</v>
      </c>
      <c r="L11" s="76">
        <v>0</v>
      </c>
    </row>
    <row r="12" spans="1:12" s="39" customFormat="1" ht="15.75" customHeight="1" x14ac:dyDescent="0.25">
      <c r="A12" s="246"/>
      <c r="B12" s="318" t="s">
        <v>71</v>
      </c>
      <c r="C12" s="319"/>
      <c r="D12" s="112">
        <v>0</v>
      </c>
      <c r="E12" s="76" t="s">
        <v>13</v>
      </c>
      <c r="F12" s="76" t="s">
        <v>13</v>
      </c>
      <c r="G12" s="76" t="s">
        <v>13</v>
      </c>
      <c r="H12" s="76" t="s">
        <v>13</v>
      </c>
      <c r="I12" s="76" t="s">
        <v>13</v>
      </c>
      <c r="J12" s="76" t="s">
        <v>13</v>
      </c>
      <c r="K12" s="76" t="s">
        <v>13</v>
      </c>
      <c r="L12" s="88">
        <v>0</v>
      </c>
    </row>
    <row r="13" spans="1:12" s="39" customFormat="1" ht="15.75" customHeight="1" x14ac:dyDescent="0.25">
      <c r="A13" s="237" t="s">
        <v>255</v>
      </c>
      <c r="B13" s="58" t="s">
        <v>10</v>
      </c>
      <c r="C13" s="89"/>
      <c r="D13" s="112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</row>
    <row r="14" spans="1:12" s="39" customFormat="1" ht="15.75" customHeight="1" x14ac:dyDescent="0.25">
      <c r="A14" s="246"/>
      <c r="B14" s="318" t="s">
        <v>71</v>
      </c>
      <c r="C14" s="319"/>
      <c r="D14" s="112">
        <v>0</v>
      </c>
      <c r="E14" s="88">
        <v>0</v>
      </c>
      <c r="F14" s="88">
        <v>0</v>
      </c>
      <c r="G14" s="88">
        <v>0</v>
      </c>
      <c r="H14" s="88">
        <v>0</v>
      </c>
      <c r="I14" s="88">
        <v>0</v>
      </c>
      <c r="J14" s="88">
        <v>0</v>
      </c>
      <c r="K14" s="88">
        <v>0</v>
      </c>
      <c r="L14" s="88">
        <v>0</v>
      </c>
    </row>
    <row r="15" spans="1:12" s="39" customFormat="1" ht="15.75" customHeight="1" x14ac:dyDescent="0.25">
      <c r="A15" s="237" t="s">
        <v>256</v>
      </c>
      <c r="B15" s="58" t="s">
        <v>10</v>
      </c>
      <c r="C15" s="89"/>
      <c r="D15" s="112">
        <v>0</v>
      </c>
      <c r="E15" s="76" t="s">
        <v>13</v>
      </c>
      <c r="F15" s="76" t="s">
        <v>13</v>
      </c>
      <c r="G15" s="76" t="s">
        <v>13</v>
      </c>
      <c r="H15" s="76" t="s">
        <v>13</v>
      </c>
      <c r="I15" s="76" t="s">
        <v>13</v>
      </c>
      <c r="J15" s="76" t="s">
        <v>13</v>
      </c>
      <c r="K15" s="76" t="s">
        <v>13</v>
      </c>
      <c r="L15" s="76" t="s">
        <v>13</v>
      </c>
    </row>
    <row r="16" spans="1:12" s="39" customFormat="1" ht="15.75" customHeight="1" x14ac:dyDescent="0.25">
      <c r="A16" s="246"/>
      <c r="B16" s="318" t="s">
        <v>71</v>
      </c>
      <c r="C16" s="319"/>
      <c r="D16" s="112">
        <v>0</v>
      </c>
      <c r="E16" s="76" t="s">
        <v>13</v>
      </c>
      <c r="F16" s="76" t="s">
        <v>13</v>
      </c>
      <c r="G16" s="76" t="s">
        <v>13</v>
      </c>
      <c r="H16" s="76" t="s">
        <v>13</v>
      </c>
      <c r="I16" s="76" t="s">
        <v>13</v>
      </c>
      <c r="J16" s="76" t="s">
        <v>13</v>
      </c>
      <c r="K16" s="76" t="s">
        <v>13</v>
      </c>
      <c r="L16" s="76" t="s">
        <v>13</v>
      </c>
    </row>
    <row r="17" spans="1:12" s="39" customFormat="1" ht="15.75" customHeight="1" x14ac:dyDescent="0.25">
      <c r="A17" s="237" t="s">
        <v>60</v>
      </c>
      <c r="B17" s="58" t="s">
        <v>10</v>
      </c>
      <c r="C17" s="89"/>
      <c r="D17" s="112">
        <v>0</v>
      </c>
      <c r="E17" s="76" t="s">
        <v>13</v>
      </c>
      <c r="F17" s="76" t="s">
        <v>13</v>
      </c>
      <c r="G17" s="76" t="s">
        <v>13</v>
      </c>
      <c r="H17" s="76" t="s">
        <v>13</v>
      </c>
      <c r="I17" s="76" t="s">
        <v>13</v>
      </c>
      <c r="J17" s="76" t="s">
        <v>13</v>
      </c>
      <c r="K17" s="76" t="s">
        <v>13</v>
      </c>
      <c r="L17" s="76" t="s">
        <v>13</v>
      </c>
    </row>
    <row r="18" spans="1:12" s="39" customFormat="1" ht="15.75" customHeight="1" x14ac:dyDescent="0.25">
      <c r="A18" s="246"/>
      <c r="B18" s="318" t="s">
        <v>71</v>
      </c>
      <c r="C18" s="319"/>
      <c r="D18" s="112">
        <v>0</v>
      </c>
      <c r="E18" s="76" t="s">
        <v>13</v>
      </c>
      <c r="F18" s="76" t="s">
        <v>13</v>
      </c>
      <c r="G18" s="76" t="s">
        <v>13</v>
      </c>
      <c r="H18" s="76" t="s">
        <v>13</v>
      </c>
      <c r="I18" s="76" t="s">
        <v>13</v>
      </c>
      <c r="J18" s="76" t="s">
        <v>13</v>
      </c>
      <c r="K18" s="76" t="s">
        <v>13</v>
      </c>
      <c r="L18" s="76" t="s">
        <v>13</v>
      </c>
    </row>
    <row r="19" spans="1:12" s="39" customFormat="1" ht="15.75" customHeight="1" x14ac:dyDescent="0.25">
      <c r="A19" s="237" t="s">
        <v>257</v>
      </c>
      <c r="B19" s="58" t="s">
        <v>10</v>
      </c>
      <c r="C19" s="89"/>
      <c r="D19" s="112">
        <v>0</v>
      </c>
      <c r="E19" s="76" t="s">
        <v>13</v>
      </c>
      <c r="F19" s="76" t="s">
        <v>13</v>
      </c>
      <c r="G19" s="76" t="s">
        <v>13</v>
      </c>
      <c r="H19" s="76" t="s">
        <v>13</v>
      </c>
      <c r="I19" s="76" t="s">
        <v>13</v>
      </c>
      <c r="J19" s="76" t="s">
        <v>13</v>
      </c>
      <c r="K19" s="76" t="s">
        <v>13</v>
      </c>
      <c r="L19" s="76" t="s">
        <v>13</v>
      </c>
    </row>
    <row r="20" spans="1:12" s="39" customFormat="1" ht="15.75" customHeight="1" x14ac:dyDescent="0.25">
      <c r="A20" s="246"/>
      <c r="B20" s="318" t="s">
        <v>71</v>
      </c>
      <c r="C20" s="319"/>
      <c r="D20" s="112">
        <v>0</v>
      </c>
      <c r="E20" s="76" t="s">
        <v>13</v>
      </c>
      <c r="F20" s="76" t="s">
        <v>13</v>
      </c>
      <c r="G20" s="76" t="s">
        <v>13</v>
      </c>
      <c r="H20" s="76" t="s">
        <v>13</v>
      </c>
      <c r="I20" s="76" t="s">
        <v>13</v>
      </c>
      <c r="J20" s="76" t="s">
        <v>13</v>
      </c>
      <c r="K20" s="76" t="s">
        <v>13</v>
      </c>
      <c r="L20" s="76" t="s">
        <v>13</v>
      </c>
    </row>
    <row r="21" spans="1:12" s="39" customFormat="1" ht="15.75" customHeight="1" x14ac:dyDescent="0.25">
      <c r="A21" s="237" t="s">
        <v>258</v>
      </c>
      <c r="B21" s="58" t="s">
        <v>10</v>
      </c>
      <c r="C21" s="89"/>
      <c r="D21" s="112">
        <v>0</v>
      </c>
      <c r="E21" s="76" t="s">
        <v>13</v>
      </c>
      <c r="F21" s="76" t="s">
        <v>13</v>
      </c>
      <c r="G21" s="76" t="s">
        <v>13</v>
      </c>
      <c r="H21" s="76" t="s">
        <v>13</v>
      </c>
      <c r="I21" s="76" t="s">
        <v>13</v>
      </c>
      <c r="J21" s="76" t="s">
        <v>13</v>
      </c>
      <c r="K21" s="76" t="s">
        <v>13</v>
      </c>
      <c r="L21" s="88">
        <v>0</v>
      </c>
    </row>
    <row r="22" spans="1:12" s="39" customFormat="1" ht="15.75" customHeight="1" x14ac:dyDescent="0.25">
      <c r="A22" s="246"/>
      <c r="B22" s="318" t="s">
        <v>71</v>
      </c>
      <c r="C22" s="319"/>
      <c r="D22" s="112">
        <v>0</v>
      </c>
      <c r="E22" s="76" t="s">
        <v>13</v>
      </c>
      <c r="F22" s="76" t="s">
        <v>13</v>
      </c>
      <c r="G22" s="76" t="s">
        <v>13</v>
      </c>
      <c r="H22" s="76" t="s">
        <v>13</v>
      </c>
      <c r="I22" s="76" t="s">
        <v>13</v>
      </c>
      <c r="J22" s="76" t="s">
        <v>13</v>
      </c>
      <c r="K22" s="76" t="s">
        <v>13</v>
      </c>
      <c r="L22" s="88">
        <v>0</v>
      </c>
    </row>
    <row r="23" spans="1:12" s="39" customFormat="1" ht="15.75" customHeight="1" x14ac:dyDescent="0.25">
      <c r="A23" s="116" t="s">
        <v>78</v>
      </c>
      <c r="B23" s="58" t="s">
        <v>10</v>
      </c>
      <c r="C23" s="161"/>
      <c r="D23" s="112">
        <v>0</v>
      </c>
      <c r="E23" s="76" t="s">
        <v>13</v>
      </c>
      <c r="F23" s="76" t="s">
        <v>13</v>
      </c>
      <c r="G23" s="76" t="s">
        <v>13</v>
      </c>
      <c r="H23" s="76" t="s">
        <v>13</v>
      </c>
      <c r="I23" s="76" t="s">
        <v>13</v>
      </c>
      <c r="J23" s="76" t="s">
        <v>13</v>
      </c>
      <c r="K23" s="76" t="s">
        <v>13</v>
      </c>
      <c r="L23" s="76" t="s">
        <v>13</v>
      </c>
    </row>
    <row r="24" spans="1:12" s="39" customFormat="1" ht="15.75" customHeight="1" x14ac:dyDescent="0.25">
      <c r="A24" s="153"/>
      <c r="B24" s="160" t="s">
        <v>78</v>
      </c>
      <c r="C24" s="161"/>
      <c r="D24" s="112">
        <v>0</v>
      </c>
      <c r="E24" s="76" t="s">
        <v>13</v>
      </c>
      <c r="F24" s="76" t="s">
        <v>13</v>
      </c>
      <c r="G24" s="76" t="s">
        <v>13</v>
      </c>
      <c r="H24" s="76" t="s">
        <v>13</v>
      </c>
      <c r="I24" s="76" t="s">
        <v>13</v>
      </c>
      <c r="J24" s="76" t="s">
        <v>13</v>
      </c>
      <c r="K24" s="76" t="s">
        <v>13</v>
      </c>
      <c r="L24" s="76" t="s">
        <v>13</v>
      </c>
    </row>
    <row r="25" spans="1:12" s="39" customFormat="1" ht="15.75" customHeight="1" x14ac:dyDescent="0.25">
      <c r="A25" s="237" t="s">
        <v>11</v>
      </c>
      <c r="B25" s="58" t="s">
        <v>10</v>
      </c>
      <c r="C25" s="89"/>
      <c r="D25" s="128">
        <f>SUM(D26:D30)</f>
        <v>14</v>
      </c>
      <c r="E25" s="128">
        <f t="shared" ref="E25:L25" si="0">SUM(E26:E30)</f>
        <v>0</v>
      </c>
      <c r="F25" s="128">
        <f t="shared" si="0"/>
        <v>3</v>
      </c>
      <c r="G25" s="128">
        <f t="shared" si="0"/>
        <v>9</v>
      </c>
      <c r="H25" s="128">
        <f t="shared" si="0"/>
        <v>0</v>
      </c>
      <c r="I25" s="128">
        <f t="shared" si="0"/>
        <v>0</v>
      </c>
      <c r="J25" s="128">
        <f t="shared" si="0"/>
        <v>0</v>
      </c>
      <c r="K25" s="128">
        <f t="shared" si="0"/>
        <v>0</v>
      </c>
      <c r="L25" s="128">
        <f t="shared" si="0"/>
        <v>2</v>
      </c>
    </row>
    <row r="26" spans="1:12" s="39" customFormat="1" ht="15.75" customHeight="1" x14ac:dyDescent="0.25">
      <c r="A26" s="245"/>
      <c r="B26" s="131" t="s">
        <v>12</v>
      </c>
      <c r="C26" s="58"/>
      <c r="D26" s="128">
        <f>SUM(E26:L26)</f>
        <v>0</v>
      </c>
      <c r="E26" s="76" t="s">
        <v>13</v>
      </c>
      <c r="F26" s="76" t="s">
        <v>13</v>
      </c>
      <c r="G26" s="76" t="s">
        <v>13</v>
      </c>
      <c r="H26" s="76" t="s">
        <v>13</v>
      </c>
      <c r="I26" s="76" t="s">
        <v>13</v>
      </c>
      <c r="J26" s="76" t="s">
        <v>13</v>
      </c>
      <c r="K26" s="76" t="s">
        <v>13</v>
      </c>
      <c r="L26" s="185">
        <v>0</v>
      </c>
    </row>
    <row r="27" spans="1:12" s="39" customFormat="1" ht="27.75" customHeight="1" x14ac:dyDescent="0.25">
      <c r="A27" s="245"/>
      <c r="B27" s="131" t="s">
        <v>61</v>
      </c>
      <c r="C27" s="58"/>
      <c r="D27" s="128">
        <f t="shared" ref="D27:D28" si="1">SUM(E27:L27)</f>
        <v>0</v>
      </c>
      <c r="E27" s="76" t="s">
        <v>13</v>
      </c>
      <c r="F27" s="76" t="s">
        <v>13</v>
      </c>
      <c r="G27" s="76" t="s">
        <v>13</v>
      </c>
      <c r="H27" s="76" t="s">
        <v>13</v>
      </c>
      <c r="I27" s="76" t="s">
        <v>13</v>
      </c>
      <c r="J27" s="76" t="s">
        <v>13</v>
      </c>
      <c r="K27" s="76" t="s">
        <v>13</v>
      </c>
      <c r="L27" s="76" t="s">
        <v>13</v>
      </c>
    </row>
    <row r="28" spans="1:12" s="39" customFormat="1" ht="15.75" customHeight="1" x14ac:dyDescent="0.25">
      <c r="A28" s="245"/>
      <c r="B28" s="131" t="s">
        <v>17</v>
      </c>
      <c r="C28" s="58"/>
      <c r="D28" s="128">
        <f t="shared" si="1"/>
        <v>0</v>
      </c>
      <c r="E28" s="185">
        <v>0</v>
      </c>
      <c r="F28" s="185">
        <v>0</v>
      </c>
      <c r="G28" s="185">
        <v>0</v>
      </c>
      <c r="H28" s="185">
        <v>0</v>
      </c>
      <c r="I28" s="185">
        <v>0</v>
      </c>
      <c r="J28" s="185">
        <v>0</v>
      </c>
      <c r="K28" s="185">
        <v>0</v>
      </c>
      <c r="L28" s="185">
        <v>0</v>
      </c>
    </row>
    <row r="29" spans="1:12" s="39" customFormat="1" ht="15.75" customHeight="1" x14ac:dyDescent="0.25">
      <c r="A29" s="245"/>
      <c r="B29" s="131" t="s">
        <v>18</v>
      </c>
      <c r="C29" s="58"/>
      <c r="D29" s="198">
        <v>14</v>
      </c>
      <c r="E29" s="199">
        <v>0</v>
      </c>
      <c r="F29" s="199">
        <v>3</v>
      </c>
      <c r="G29" s="199">
        <v>9</v>
      </c>
      <c r="H29" s="199">
        <v>0</v>
      </c>
      <c r="I29" s="199">
        <v>0</v>
      </c>
      <c r="J29" s="199">
        <v>0</v>
      </c>
      <c r="K29" s="199">
        <v>0</v>
      </c>
      <c r="L29" s="199">
        <v>2</v>
      </c>
    </row>
    <row r="30" spans="1:12" s="39" customFormat="1" ht="15.75" customHeight="1" x14ac:dyDescent="0.25">
      <c r="A30" s="245"/>
      <c r="B30" s="99" t="s">
        <v>19</v>
      </c>
      <c r="C30" s="58"/>
      <c r="D30" s="128">
        <v>0</v>
      </c>
      <c r="E30" s="144" t="s">
        <v>13</v>
      </c>
      <c r="F30" s="144" t="s">
        <v>13</v>
      </c>
      <c r="G30" s="144" t="s">
        <v>13</v>
      </c>
      <c r="H30" s="144" t="s">
        <v>13</v>
      </c>
      <c r="I30" s="144" t="s">
        <v>13</v>
      </c>
      <c r="J30" s="144" t="s">
        <v>13</v>
      </c>
      <c r="K30" s="144" t="s">
        <v>13</v>
      </c>
      <c r="L30" s="144" t="s">
        <v>13</v>
      </c>
    </row>
    <row r="31" spans="1:12" s="39" customFormat="1" ht="15.75" customHeight="1" x14ac:dyDescent="0.25">
      <c r="A31" s="237" t="s">
        <v>124</v>
      </c>
      <c r="B31" s="58" t="s">
        <v>10</v>
      </c>
      <c r="C31" s="89"/>
      <c r="D31" s="112">
        <v>0</v>
      </c>
      <c r="E31" s="144" t="s">
        <v>13</v>
      </c>
      <c r="F31" s="144" t="s">
        <v>13</v>
      </c>
      <c r="G31" s="144" t="s">
        <v>13</v>
      </c>
      <c r="H31" s="144" t="s">
        <v>13</v>
      </c>
      <c r="I31" s="144" t="s">
        <v>13</v>
      </c>
      <c r="J31" s="144" t="s">
        <v>13</v>
      </c>
      <c r="K31" s="144" t="s">
        <v>13</v>
      </c>
      <c r="L31" s="144" t="s">
        <v>13</v>
      </c>
    </row>
    <row r="32" spans="1:12" s="39" customFormat="1" ht="15.75" customHeight="1" x14ac:dyDescent="0.25">
      <c r="A32" s="246"/>
      <c r="B32" s="318" t="s">
        <v>71</v>
      </c>
      <c r="C32" s="319"/>
      <c r="D32" s="112">
        <v>0</v>
      </c>
      <c r="E32" s="144" t="s">
        <v>13</v>
      </c>
      <c r="F32" s="144" t="s">
        <v>13</v>
      </c>
      <c r="G32" s="144" t="s">
        <v>13</v>
      </c>
      <c r="H32" s="144" t="s">
        <v>13</v>
      </c>
      <c r="I32" s="144" t="s">
        <v>13</v>
      </c>
      <c r="J32" s="144" t="s">
        <v>13</v>
      </c>
      <c r="K32" s="144" t="s">
        <v>13</v>
      </c>
      <c r="L32" s="144" t="s">
        <v>13</v>
      </c>
    </row>
    <row r="33" spans="1:12" s="39" customFormat="1" ht="15.75" customHeight="1" x14ac:dyDescent="0.25">
      <c r="A33" s="237" t="s">
        <v>87</v>
      </c>
      <c r="B33" s="58" t="s">
        <v>10</v>
      </c>
      <c r="C33" s="89"/>
      <c r="D33" s="112">
        <v>0</v>
      </c>
      <c r="E33" s="144">
        <v>0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</row>
    <row r="34" spans="1:12" s="39" customFormat="1" ht="15.75" customHeight="1" x14ac:dyDescent="0.25">
      <c r="A34" s="246"/>
      <c r="B34" s="318" t="s">
        <v>71</v>
      </c>
      <c r="C34" s="319"/>
      <c r="D34" s="112">
        <v>0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</row>
    <row r="35" spans="1:12" s="39" customFormat="1" ht="15.75" customHeight="1" x14ac:dyDescent="0.25">
      <c r="A35" s="237" t="s">
        <v>21</v>
      </c>
      <c r="B35" s="58" t="s">
        <v>10</v>
      </c>
      <c r="C35" s="89"/>
      <c r="D35" s="128">
        <f>SUM(D36:D42)</f>
        <v>0</v>
      </c>
      <c r="E35" s="128">
        <f t="shared" ref="E35:L35" si="2">SUM(E36:E42)</f>
        <v>0</v>
      </c>
      <c r="F35" s="128">
        <f t="shared" si="2"/>
        <v>0</v>
      </c>
      <c r="G35" s="128">
        <f t="shared" si="2"/>
        <v>0</v>
      </c>
      <c r="H35" s="128">
        <f t="shared" si="2"/>
        <v>0</v>
      </c>
      <c r="I35" s="128">
        <f t="shared" si="2"/>
        <v>0</v>
      </c>
      <c r="J35" s="128">
        <f t="shared" si="2"/>
        <v>0</v>
      </c>
      <c r="K35" s="128">
        <f t="shared" si="2"/>
        <v>0</v>
      </c>
      <c r="L35" s="128">
        <f t="shared" si="2"/>
        <v>0</v>
      </c>
    </row>
    <row r="36" spans="1:12" s="39" customFormat="1" ht="25.5" customHeight="1" x14ac:dyDescent="0.25">
      <c r="A36" s="245"/>
      <c r="B36" s="131" t="s">
        <v>62</v>
      </c>
      <c r="C36" s="58"/>
      <c r="D36" s="112">
        <v>0</v>
      </c>
      <c r="E36" s="76" t="s">
        <v>13</v>
      </c>
      <c r="F36" s="76" t="s">
        <v>13</v>
      </c>
      <c r="G36" s="76" t="s">
        <v>13</v>
      </c>
      <c r="H36" s="76" t="s">
        <v>13</v>
      </c>
      <c r="I36" s="76" t="s">
        <v>13</v>
      </c>
      <c r="J36" s="76" t="s">
        <v>13</v>
      </c>
      <c r="K36" s="76" t="s">
        <v>13</v>
      </c>
      <c r="L36" s="76" t="s">
        <v>13</v>
      </c>
    </row>
    <row r="37" spans="1:12" s="39" customFormat="1" ht="25.5" customHeight="1" x14ac:dyDescent="0.25">
      <c r="A37" s="245"/>
      <c r="B37" s="131" t="s">
        <v>66</v>
      </c>
      <c r="C37" s="58"/>
      <c r="D37" s="112">
        <v>0</v>
      </c>
      <c r="E37" s="76" t="s">
        <v>13</v>
      </c>
      <c r="F37" s="76" t="s">
        <v>13</v>
      </c>
      <c r="G37" s="76" t="s">
        <v>13</v>
      </c>
      <c r="H37" s="76" t="s">
        <v>13</v>
      </c>
      <c r="I37" s="76" t="s">
        <v>13</v>
      </c>
      <c r="J37" s="76" t="s">
        <v>13</v>
      </c>
      <c r="K37" s="76" t="s">
        <v>13</v>
      </c>
      <c r="L37" s="76" t="s">
        <v>13</v>
      </c>
    </row>
    <row r="38" spans="1:12" s="39" customFormat="1" ht="25.5" customHeight="1" x14ac:dyDescent="0.25">
      <c r="A38" s="245"/>
      <c r="B38" s="131" t="s">
        <v>259</v>
      </c>
      <c r="C38" s="58"/>
      <c r="D38" s="112">
        <v>0</v>
      </c>
      <c r="E38" s="76" t="s">
        <v>13</v>
      </c>
      <c r="F38" s="76" t="s">
        <v>13</v>
      </c>
      <c r="G38" s="76" t="s">
        <v>13</v>
      </c>
      <c r="H38" s="76" t="s">
        <v>13</v>
      </c>
      <c r="I38" s="76" t="s">
        <v>13</v>
      </c>
      <c r="J38" s="76" t="s">
        <v>13</v>
      </c>
      <c r="K38" s="76" t="s">
        <v>13</v>
      </c>
      <c r="L38" s="76" t="s">
        <v>13</v>
      </c>
    </row>
    <row r="39" spans="1:12" s="39" customFormat="1" ht="25.5" customHeight="1" x14ac:dyDescent="0.25">
      <c r="A39" s="245"/>
      <c r="B39" s="131" t="s">
        <v>260</v>
      </c>
      <c r="C39" s="58"/>
      <c r="D39" s="112">
        <v>0</v>
      </c>
      <c r="E39" s="76" t="str">
        <f t="shared" ref="E39:J39" si="3">E38</f>
        <v>—</v>
      </c>
      <c r="F39" s="76" t="str">
        <f t="shared" si="3"/>
        <v>—</v>
      </c>
      <c r="G39" s="76" t="str">
        <f t="shared" si="3"/>
        <v>—</v>
      </c>
      <c r="H39" s="76" t="str">
        <f t="shared" si="3"/>
        <v>—</v>
      </c>
      <c r="I39" s="76" t="str">
        <f t="shared" si="3"/>
        <v>—</v>
      </c>
      <c r="J39" s="76" t="str">
        <f t="shared" si="3"/>
        <v>—</v>
      </c>
      <c r="K39" s="76" t="s">
        <v>13</v>
      </c>
      <c r="L39" s="76" t="s">
        <v>13</v>
      </c>
    </row>
    <row r="40" spans="1:12" s="39" customFormat="1" ht="25.5" customHeight="1" x14ac:dyDescent="0.25">
      <c r="A40" s="245"/>
      <c r="B40" s="131" t="s">
        <v>261</v>
      </c>
      <c r="C40" s="58"/>
      <c r="D40" s="112">
        <v>0</v>
      </c>
      <c r="E40" s="76" t="s">
        <v>13</v>
      </c>
      <c r="F40" s="76" t="s">
        <v>13</v>
      </c>
      <c r="G40" s="76" t="s">
        <v>13</v>
      </c>
      <c r="H40" s="76" t="s">
        <v>13</v>
      </c>
      <c r="I40" s="76" t="s">
        <v>13</v>
      </c>
      <c r="J40" s="76" t="s">
        <v>13</v>
      </c>
      <c r="K40" s="76" t="s">
        <v>13</v>
      </c>
      <c r="L40" s="76" t="s">
        <v>13</v>
      </c>
    </row>
    <row r="41" spans="1:12" s="39" customFormat="1" ht="15.75" customHeight="1" x14ac:dyDescent="0.25">
      <c r="A41" s="245"/>
      <c r="B41" s="131" t="s">
        <v>70</v>
      </c>
      <c r="C41" s="58"/>
      <c r="D41" s="112">
        <v>0</v>
      </c>
      <c r="E41" s="76" t="s">
        <v>13</v>
      </c>
      <c r="F41" s="76" t="s">
        <v>13</v>
      </c>
      <c r="G41" s="76" t="s">
        <v>13</v>
      </c>
      <c r="H41" s="76" t="s">
        <v>13</v>
      </c>
      <c r="I41" s="76" t="s">
        <v>13</v>
      </c>
      <c r="J41" s="76" t="s">
        <v>13</v>
      </c>
      <c r="K41" s="76" t="s">
        <v>13</v>
      </c>
      <c r="L41" s="76" t="s">
        <v>13</v>
      </c>
    </row>
    <row r="42" spans="1:12" s="39" customFormat="1" ht="15.75" customHeight="1" x14ac:dyDescent="0.25">
      <c r="A42" s="98"/>
      <c r="B42" s="322" t="s">
        <v>262</v>
      </c>
      <c r="C42" s="323"/>
      <c r="D42" s="112">
        <v>0</v>
      </c>
      <c r="E42" s="76" t="s">
        <v>13</v>
      </c>
      <c r="F42" s="76" t="s">
        <v>13</v>
      </c>
      <c r="G42" s="76" t="s">
        <v>13</v>
      </c>
      <c r="H42" s="76" t="s">
        <v>13</v>
      </c>
      <c r="I42" s="76" t="s">
        <v>13</v>
      </c>
      <c r="J42" s="76" t="s">
        <v>13</v>
      </c>
      <c r="K42" s="76" t="s">
        <v>13</v>
      </c>
      <c r="L42" s="76" t="s">
        <v>13</v>
      </c>
    </row>
    <row r="43" spans="1:12" s="39" customFormat="1" ht="15.75" customHeight="1" x14ac:dyDescent="0.25">
      <c r="A43" s="327" t="s">
        <v>40</v>
      </c>
      <c r="B43" s="49" t="s">
        <v>10</v>
      </c>
      <c r="C43" s="89"/>
      <c r="D43" s="112">
        <v>0</v>
      </c>
      <c r="E43" s="144" t="s">
        <v>13</v>
      </c>
      <c r="F43" s="144" t="s">
        <v>13</v>
      </c>
      <c r="G43" s="144" t="s">
        <v>13</v>
      </c>
      <c r="H43" s="144" t="s">
        <v>13</v>
      </c>
      <c r="I43" s="144" t="s">
        <v>13</v>
      </c>
      <c r="J43" s="144" t="s">
        <v>13</v>
      </c>
      <c r="K43" s="144" t="s">
        <v>13</v>
      </c>
      <c r="L43" s="144" t="s">
        <v>13</v>
      </c>
    </row>
    <row r="44" spans="1:12" s="39" customFormat="1" ht="15.75" customHeight="1" x14ac:dyDescent="0.25">
      <c r="A44" s="239"/>
      <c r="B44" s="139" t="s">
        <v>72</v>
      </c>
      <c r="C44" s="89"/>
      <c r="D44" s="112">
        <v>0</v>
      </c>
      <c r="E44" s="144" t="s">
        <v>13</v>
      </c>
      <c r="F44" s="144" t="s">
        <v>13</v>
      </c>
      <c r="G44" s="144" t="s">
        <v>13</v>
      </c>
      <c r="H44" s="144" t="s">
        <v>13</v>
      </c>
      <c r="I44" s="144" t="s">
        <v>13</v>
      </c>
      <c r="J44" s="144" t="s">
        <v>13</v>
      </c>
      <c r="K44" s="144" t="s">
        <v>13</v>
      </c>
      <c r="L44" s="144" t="s">
        <v>13</v>
      </c>
    </row>
    <row r="45" spans="1:12" s="39" customFormat="1" ht="15.75" customHeight="1" x14ac:dyDescent="0.25">
      <c r="A45" s="239"/>
      <c r="B45" s="139" t="s">
        <v>44</v>
      </c>
      <c r="C45" s="140"/>
      <c r="D45" s="112">
        <v>0</v>
      </c>
      <c r="E45" s="144" t="s">
        <v>13</v>
      </c>
      <c r="F45" s="144" t="s">
        <v>13</v>
      </c>
      <c r="G45" s="144" t="s">
        <v>13</v>
      </c>
      <c r="H45" s="144" t="s">
        <v>13</v>
      </c>
      <c r="I45" s="144" t="s">
        <v>13</v>
      </c>
      <c r="J45" s="144" t="s">
        <v>13</v>
      </c>
      <c r="K45" s="144" t="s">
        <v>13</v>
      </c>
      <c r="L45" s="144" t="s">
        <v>13</v>
      </c>
    </row>
    <row r="46" spans="1:12" s="39" customFormat="1" ht="15.75" customHeight="1" x14ac:dyDescent="0.25">
      <c r="A46" s="317"/>
      <c r="B46" s="139" t="s">
        <v>71</v>
      </c>
      <c r="C46" s="49"/>
      <c r="D46" s="112">
        <v>0</v>
      </c>
      <c r="E46" s="144" t="s">
        <v>13</v>
      </c>
      <c r="F46" s="144" t="s">
        <v>13</v>
      </c>
      <c r="G46" s="144" t="s">
        <v>13</v>
      </c>
      <c r="H46" s="144" t="s">
        <v>13</v>
      </c>
      <c r="I46" s="144" t="s">
        <v>13</v>
      </c>
      <c r="J46" s="144" t="s">
        <v>13</v>
      </c>
      <c r="K46" s="144" t="s">
        <v>13</v>
      </c>
      <c r="L46" s="144" t="s">
        <v>13</v>
      </c>
    </row>
    <row r="47" spans="1:12" s="39" customFormat="1" ht="15.75" customHeight="1" x14ac:dyDescent="0.25">
      <c r="A47" s="324" t="s">
        <v>123</v>
      </c>
      <c r="B47" s="325" t="s">
        <v>10</v>
      </c>
      <c r="C47" s="326"/>
      <c r="D47" s="112">
        <v>0</v>
      </c>
      <c r="E47" s="144" t="s">
        <v>13</v>
      </c>
      <c r="F47" s="144" t="s">
        <v>13</v>
      </c>
      <c r="G47" s="144" t="s">
        <v>13</v>
      </c>
      <c r="H47" s="144" t="s">
        <v>13</v>
      </c>
      <c r="I47" s="144" t="s">
        <v>13</v>
      </c>
      <c r="J47" s="144" t="s">
        <v>13</v>
      </c>
      <c r="K47" s="144" t="s">
        <v>13</v>
      </c>
      <c r="L47" s="144" t="s">
        <v>13</v>
      </c>
    </row>
    <row r="48" spans="1:12" s="39" customFormat="1" ht="15.75" customHeight="1" x14ac:dyDescent="0.25">
      <c r="A48" s="246"/>
      <c r="B48" s="318" t="s">
        <v>71</v>
      </c>
      <c r="C48" s="319"/>
      <c r="D48" s="112">
        <v>0</v>
      </c>
      <c r="E48" s="144" t="s">
        <v>13</v>
      </c>
      <c r="F48" s="144" t="s">
        <v>13</v>
      </c>
      <c r="G48" s="144" t="s">
        <v>13</v>
      </c>
      <c r="H48" s="144" t="s">
        <v>13</v>
      </c>
      <c r="I48" s="144" t="s">
        <v>13</v>
      </c>
      <c r="J48" s="144" t="s">
        <v>13</v>
      </c>
      <c r="K48" s="144" t="s">
        <v>13</v>
      </c>
      <c r="L48" s="144" t="s">
        <v>13</v>
      </c>
    </row>
    <row r="49" spans="1:12" s="39" customFormat="1" ht="15.75" customHeight="1" x14ac:dyDescent="0.25">
      <c r="A49" s="237" t="s">
        <v>33</v>
      </c>
      <c r="B49" s="58" t="s">
        <v>10</v>
      </c>
      <c r="C49" s="89"/>
      <c r="D49" s="112">
        <v>0</v>
      </c>
      <c r="E49" s="144" t="s">
        <v>13</v>
      </c>
      <c r="F49" s="144" t="s">
        <v>13</v>
      </c>
      <c r="G49" s="144" t="s">
        <v>13</v>
      </c>
      <c r="H49" s="144" t="s">
        <v>13</v>
      </c>
      <c r="I49" s="144" t="s">
        <v>13</v>
      </c>
      <c r="J49" s="144" t="s">
        <v>13</v>
      </c>
      <c r="K49" s="144" t="s">
        <v>13</v>
      </c>
      <c r="L49" s="144" t="s">
        <v>13</v>
      </c>
    </row>
    <row r="50" spans="1:12" s="39" customFormat="1" ht="15.75" customHeight="1" x14ac:dyDescent="0.25">
      <c r="A50" s="245"/>
      <c r="B50" s="131" t="s">
        <v>35</v>
      </c>
      <c r="C50" s="58"/>
      <c r="D50" s="112">
        <v>0</v>
      </c>
      <c r="E50" s="144" t="s">
        <v>13</v>
      </c>
      <c r="F50" s="144" t="s">
        <v>13</v>
      </c>
      <c r="G50" s="144" t="s">
        <v>13</v>
      </c>
      <c r="H50" s="144" t="s">
        <v>13</v>
      </c>
      <c r="I50" s="144" t="s">
        <v>13</v>
      </c>
      <c r="J50" s="144" t="s">
        <v>13</v>
      </c>
      <c r="K50" s="144" t="s">
        <v>13</v>
      </c>
      <c r="L50" s="144" t="s">
        <v>13</v>
      </c>
    </row>
    <row r="51" spans="1:12" s="39" customFormat="1" ht="15.75" customHeight="1" x14ac:dyDescent="0.25">
      <c r="A51" s="245"/>
      <c r="B51" s="131" t="s">
        <v>74</v>
      </c>
      <c r="C51" s="58"/>
      <c r="D51" s="112">
        <v>0</v>
      </c>
      <c r="E51" s="144" t="s">
        <v>13</v>
      </c>
      <c r="F51" s="144" t="s">
        <v>13</v>
      </c>
      <c r="G51" s="144" t="s">
        <v>13</v>
      </c>
      <c r="H51" s="144" t="s">
        <v>13</v>
      </c>
      <c r="I51" s="144" t="s">
        <v>13</v>
      </c>
      <c r="J51" s="144" t="s">
        <v>13</v>
      </c>
      <c r="K51" s="144" t="s">
        <v>13</v>
      </c>
      <c r="L51" s="144" t="s">
        <v>13</v>
      </c>
    </row>
    <row r="52" spans="1:12" s="39" customFormat="1" ht="15" customHeight="1" x14ac:dyDescent="0.25">
      <c r="A52" s="245"/>
      <c r="B52" s="159" t="s">
        <v>263</v>
      </c>
      <c r="C52" s="58"/>
      <c r="D52" s="112">
        <v>0</v>
      </c>
      <c r="E52" s="144" t="s">
        <v>13</v>
      </c>
      <c r="F52" s="144" t="s">
        <v>13</v>
      </c>
      <c r="G52" s="144" t="s">
        <v>13</v>
      </c>
      <c r="H52" s="144" t="s">
        <v>13</v>
      </c>
      <c r="I52" s="144" t="s">
        <v>13</v>
      </c>
      <c r="J52" s="144" t="s">
        <v>13</v>
      </c>
      <c r="K52" s="144" t="s">
        <v>13</v>
      </c>
      <c r="L52" s="144" t="s">
        <v>13</v>
      </c>
    </row>
    <row r="53" spans="1:12" s="39" customFormat="1" ht="20.25" customHeight="1" x14ac:dyDescent="0.25">
      <c r="A53" s="245"/>
      <c r="B53" s="130" t="s">
        <v>264</v>
      </c>
      <c r="C53" s="58"/>
      <c r="D53" s="112">
        <v>0</v>
      </c>
      <c r="E53" s="144" t="s">
        <v>13</v>
      </c>
      <c r="F53" s="144" t="s">
        <v>13</v>
      </c>
      <c r="G53" s="144" t="s">
        <v>13</v>
      </c>
      <c r="H53" s="144" t="s">
        <v>13</v>
      </c>
      <c r="I53" s="144" t="s">
        <v>13</v>
      </c>
      <c r="J53" s="144" t="s">
        <v>13</v>
      </c>
      <c r="K53" s="144" t="s">
        <v>13</v>
      </c>
      <c r="L53" s="144" t="s">
        <v>13</v>
      </c>
    </row>
    <row r="54" spans="1:12" s="39" customFormat="1" ht="15.75" customHeight="1" x14ac:dyDescent="0.25">
      <c r="A54" s="246"/>
      <c r="B54" s="153" t="s">
        <v>77</v>
      </c>
      <c r="C54" s="58"/>
      <c r="D54" s="112">
        <v>0</v>
      </c>
      <c r="E54" s="144" t="s">
        <v>13</v>
      </c>
      <c r="F54" s="144" t="s">
        <v>13</v>
      </c>
      <c r="G54" s="144" t="s">
        <v>13</v>
      </c>
      <c r="H54" s="144" t="s">
        <v>13</v>
      </c>
      <c r="I54" s="144" t="s">
        <v>13</v>
      </c>
      <c r="J54" s="144" t="s">
        <v>13</v>
      </c>
      <c r="K54" s="144" t="s">
        <v>13</v>
      </c>
      <c r="L54" s="144" t="s">
        <v>13</v>
      </c>
    </row>
    <row r="55" spans="1:12" s="39" customFormat="1" ht="15.75" customHeight="1" x14ac:dyDescent="0.25">
      <c r="A55" s="237" t="s">
        <v>45</v>
      </c>
      <c r="B55" s="58" t="s">
        <v>10</v>
      </c>
      <c r="C55" s="100"/>
      <c r="D55" s="112">
        <v>0</v>
      </c>
      <c r="E55" s="144" t="s">
        <v>13</v>
      </c>
      <c r="F55" s="144" t="s">
        <v>13</v>
      </c>
      <c r="G55" s="144" t="s">
        <v>13</v>
      </c>
      <c r="H55" s="144" t="s">
        <v>13</v>
      </c>
      <c r="I55" s="144" t="s">
        <v>13</v>
      </c>
      <c r="J55" s="144" t="s">
        <v>13</v>
      </c>
      <c r="K55" s="144" t="s">
        <v>13</v>
      </c>
      <c r="L55" s="144" t="s">
        <v>13</v>
      </c>
    </row>
    <row r="56" spans="1:12" s="39" customFormat="1" ht="15.75" customHeight="1" x14ac:dyDescent="0.25">
      <c r="A56" s="245"/>
      <c r="B56" s="131" t="s">
        <v>265</v>
      </c>
      <c r="C56" s="58"/>
      <c r="D56" s="112">
        <v>0</v>
      </c>
      <c r="E56" s="144" t="s">
        <v>13</v>
      </c>
      <c r="F56" s="144" t="s">
        <v>13</v>
      </c>
      <c r="G56" s="144" t="s">
        <v>13</v>
      </c>
      <c r="H56" s="144" t="s">
        <v>13</v>
      </c>
      <c r="I56" s="144" t="s">
        <v>13</v>
      </c>
      <c r="J56" s="144" t="s">
        <v>13</v>
      </c>
      <c r="K56" s="144" t="s">
        <v>13</v>
      </c>
      <c r="L56" s="144" t="s">
        <v>13</v>
      </c>
    </row>
    <row r="57" spans="1:12" s="39" customFormat="1" ht="15.75" customHeight="1" x14ac:dyDescent="0.25">
      <c r="A57" s="245"/>
      <c r="B57" s="131" t="s">
        <v>96</v>
      </c>
      <c r="C57" s="58"/>
      <c r="D57" s="112">
        <v>0</v>
      </c>
      <c r="E57" s="144" t="s">
        <v>13</v>
      </c>
      <c r="F57" s="144" t="s">
        <v>13</v>
      </c>
      <c r="G57" s="144" t="s">
        <v>13</v>
      </c>
      <c r="H57" s="144" t="s">
        <v>13</v>
      </c>
      <c r="I57" s="144" t="s">
        <v>13</v>
      </c>
      <c r="J57" s="144" t="s">
        <v>13</v>
      </c>
      <c r="K57" s="144" t="s">
        <v>13</v>
      </c>
      <c r="L57" s="144" t="s">
        <v>13</v>
      </c>
    </row>
    <row r="58" spans="1:12" s="39" customFormat="1" ht="15.75" customHeight="1" x14ac:dyDescent="0.25">
      <c r="A58" s="245"/>
      <c r="B58" s="131" t="s">
        <v>47</v>
      </c>
      <c r="C58" s="58"/>
      <c r="D58" s="112">
        <v>0</v>
      </c>
      <c r="E58" s="144" t="s">
        <v>13</v>
      </c>
      <c r="F58" s="144" t="s">
        <v>13</v>
      </c>
      <c r="G58" s="144" t="s">
        <v>13</v>
      </c>
      <c r="H58" s="144" t="s">
        <v>13</v>
      </c>
      <c r="I58" s="144" t="s">
        <v>13</v>
      </c>
      <c r="J58" s="144" t="s">
        <v>13</v>
      </c>
      <c r="K58" s="144" t="s">
        <v>13</v>
      </c>
      <c r="L58" s="144" t="s">
        <v>13</v>
      </c>
    </row>
    <row r="59" spans="1:12" s="39" customFormat="1" ht="15.75" customHeight="1" x14ac:dyDescent="0.25">
      <c r="A59" s="246"/>
      <c r="B59" s="131" t="s">
        <v>97</v>
      </c>
      <c r="C59" s="58"/>
      <c r="D59" s="112">
        <v>0</v>
      </c>
      <c r="E59" s="144" t="s">
        <v>13</v>
      </c>
      <c r="F59" s="144" t="s">
        <v>13</v>
      </c>
      <c r="G59" s="144" t="s">
        <v>13</v>
      </c>
      <c r="H59" s="144" t="s">
        <v>13</v>
      </c>
      <c r="I59" s="144" t="s">
        <v>13</v>
      </c>
      <c r="J59" s="144" t="s">
        <v>13</v>
      </c>
      <c r="K59" s="144" t="s">
        <v>13</v>
      </c>
      <c r="L59" s="144" t="s">
        <v>13</v>
      </c>
    </row>
    <row r="60" spans="1:12" s="39" customFormat="1" ht="15.75" customHeight="1" x14ac:dyDescent="0.25">
      <c r="A60" s="237" t="s">
        <v>125</v>
      </c>
      <c r="B60" s="320" t="s">
        <v>10</v>
      </c>
      <c r="C60" s="321"/>
      <c r="D60" s="112">
        <v>0</v>
      </c>
      <c r="E60" s="144" t="s">
        <v>13</v>
      </c>
      <c r="F60" s="144" t="s">
        <v>13</v>
      </c>
      <c r="G60" s="144" t="s">
        <v>13</v>
      </c>
      <c r="H60" s="144" t="s">
        <v>13</v>
      </c>
      <c r="I60" s="144" t="s">
        <v>13</v>
      </c>
      <c r="J60" s="144" t="s">
        <v>13</v>
      </c>
      <c r="K60" s="144" t="s">
        <v>13</v>
      </c>
      <c r="L60" s="144" t="s">
        <v>13</v>
      </c>
    </row>
    <row r="61" spans="1:12" s="39" customFormat="1" ht="15.75" customHeight="1" x14ac:dyDescent="0.25">
      <c r="A61" s="246"/>
      <c r="B61" s="318" t="s">
        <v>71</v>
      </c>
      <c r="C61" s="319"/>
      <c r="D61" s="112">
        <v>0</v>
      </c>
      <c r="E61" s="144" t="s">
        <v>13</v>
      </c>
      <c r="F61" s="144" t="s">
        <v>13</v>
      </c>
      <c r="G61" s="144" t="s">
        <v>13</v>
      </c>
      <c r="H61" s="144" t="s">
        <v>13</v>
      </c>
      <c r="I61" s="144" t="s">
        <v>13</v>
      </c>
      <c r="J61" s="144" t="s">
        <v>13</v>
      </c>
      <c r="K61" s="144" t="s">
        <v>13</v>
      </c>
      <c r="L61" s="144" t="s">
        <v>13</v>
      </c>
    </row>
    <row r="62" spans="1:12" s="39" customFormat="1" ht="15.75" customHeight="1" x14ac:dyDescent="0.25">
      <c r="A62" s="237" t="s">
        <v>266</v>
      </c>
      <c r="B62" s="320" t="s">
        <v>10</v>
      </c>
      <c r="C62" s="321"/>
      <c r="D62" s="112">
        <v>0</v>
      </c>
      <c r="E62" s="144" t="s">
        <v>13</v>
      </c>
      <c r="F62" s="144" t="s">
        <v>13</v>
      </c>
      <c r="G62" s="144" t="s">
        <v>13</v>
      </c>
      <c r="H62" s="144" t="s">
        <v>13</v>
      </c>
      <c r="I62" s="144" t="s">
        <v>13</v>
      </c>
      <c r="J62" s="144" t="s">
        <v>13</v>
      </c>
      <c r="K62" s="144" t="s">
        <v>13</v>
      </c>
      <c r="L62" s="144" t="s">
        <v>13</v>
      </c>
    </row>
    <row r="63" spans="1:12" s="39" customFormat="1" ht="15.75" customHeight="1" x14ac:dyDescent="0.25">
      <c r="A63" s="246"/>
      <c r="B63" s="318" t="s">
        <v>71</v>
      </c>
      <c r="C63" s="319"/>
      <c r="D63" s="112">
        <v>0</v>
      </c>
      <c r="E63" s="144" t="s">
        <v>13</v>
      </c>
      <c r="F63" s="144" t="s">
        <v>13</v>
      </c>
      <c r="G63" s="144" t="s">
        <v>13</v>
      </c>
      <c r="H63" s="144" t="s">
        <v>13</v>
      </c>
      <c r="I63" s="144" t="s">
        <v>13</v>
      </c>
      <c r="J63" s="144" t="s">
        <v>13</v>
      </c>
      <c r="K63" s="144" t="s">
        <v>13</v>
      </c>
      <c r="L63" s="144" t="s">
        <v>13</v>
      </c>
    </row>
    <row r="64" spans="1:12" s="39" customFormat="1" ht="15.75" customHeight="1" x14ac:dyDescent="0.25">
      <c r="A64" s="237" t="s">
        <v>126</v>
      </c>
      <c r="B64" s="320" t="s">
        <v>10</v>
      </c>
      <c r="C64" s="321"/>
      <c r="D64" s="112">
        <v>0</v>
      </c>
      <c r="E64" s="144" t="s">
        <v>13</v>
      </c>
      <c r="F64" s="144" t="s">
        <v>13</v>
      </c>
      <c r="G64" s="144" t="s">
        <v>13</v>
      </c>
      <c r="H64" s="144" t="s">
        <v>13</v>
      </c>
      <c r="I64" s="144" t="s">
        <v>13</v>
      </c>
      <c r="J64" s="144" t="s">
        <v>13</v>
      </c>
      <c r="K64" s="144" t="s">
        <v>13</v>
      </c>
      <c r="L64" s="144" t="s">
        <v>13</v>
      </c>
    </row>
    <row r="65" spans="1:18" s="39" customFormat="1" ht="15.75" customHeight="1" x14ac:dyDescent="0.25">
      <c r="A65" s="246"/>
      <c r="B65" s="318" t="s">
        <v>71</v>
      </c>
      <c r="C65" s="319"/>
      <c r="D65" s="112">
        <v>0</v>
      </c>
      <c r="E65" s="144" t="s">
        <v>13</v>
      </c>
      <c r="F65" s="144" t="s">
        <v>13</v>
      </c>
      <c r="G65" s="144" t="s">
        <v>13</v>
      </c>
      <c r="H65" s="144" t="s">
        <v>13</v>
      </c>
      <c r="I65" s="144" t="s">
        <v>13</v>
      </c>
      <c r="J65" s="144" t="s">
        <v>13</v>
      </c>
      <c r="K65" s="144" t="s">
        <v>13</v>
      </c>
      <c r="L65" s="144" t="s">
        <v>13</v>
      </c>
    </row>
    <row r="66" spans="1:18" s="39" customFormat="1" ht="15.75" customHeight="1" x14ac:dyDescent="0.25">
      <c r="A66" s="237" t="s">
        <v>267</v>
      </c>
      <c r="B66" s="320" t="s">
        <v>10</v>
      </c>
      <c r="C66" s="321"/>
      <c r="D66" s="112">
        <v>0</v>
      </c>
      <c r="E66" s="144" t="s">
        <v>13</v>
      </c>
      <c r="F66" s="144" t="s">
        <v>13</v>
      </c>
      <c r="G66" s="144" t="s">
        <v>13</v>
      </c>
      <c r="H66" s="144" t="s">
        <v>13</v>
      </c>
      <c r="I66" s="144" t="s">
        <v>13</v>
      </c>
      <c r="J66" s="144" t="s">
        <v>13</v>
      </c>
      <c r="K66" s="144" t="s">
        <v>13</v>
      </c>
      <c r="L66" s="144" t="s">
        <v>13</v>
      </c>
    </row>
    <row r="67" spans="1:18" s="39" customFormat="1" ht="15.75" customHeight="1" x14ac:dyDescent="0.25">
      <c r="A67" s="246"/>
      <c r="B67" s="318" t="s">
        <v>71</v>
      </c>
      <c r="C67" s="319"/>
      <c r="D67" s="112">
        <v>0</v>
      </c>
      <c r="E67" s="144" t="s">
        <v>13</v>
      </c>
      <c r="F67" s="144" t="s">
        <v>13</v>
      </c>
      <c r="G67" s="144" t="s">
        <v>13</v>
      </c>
      <c r="H67" s="144" t="s">
        <v>13</v>
      </c>
      <c r="I67" s="144" t="s">
        <v>13</v>
      </c>
      <c r="J67" s="144" t="s">
        <v>13</v>
      </c>
      <c r="K67" s="144" t="s">
        <v>13</v>
      </c>
      <c r="L67" s="144" t="s">
        <v>13</v>
      </c>
    </row>
    <row r="68" spans="1:18" s="39" customFormat="1" ht="15.75" customHeight="1" x14ac:dyDescent="0.25">
      <c r="A68" s="237" t="s">
        <v>268</v>
      </c>
      <c r="B68" s="320" t="s">
        <v>10</v>
      </c>
      <c r="C68" s="321"/>
      <c r="D68" s="112">
        <v>0</v>
      </c>
      <c r="E68" s="144" t="s">
        <v>13</v>
      </c>
      <c r="F68" s="144" t="s">
        <v>13</v>
      </c>
      <c r="G68" s="144" t="s">
        <v>13</v>
      </c>
      <c r="H68" s="144" t="s">
        <v>13</v>
      </c>
      <c r="I68" s="144" t="s">
        <v>13</v>
      </c>
      <c r="J68" s="144" t="s">
        <v>13</v>
      </c>
      <c r="K68" s="144" t="s">
        <v>13</v>
      </c>
      <c r="L68" s="144" t="s">
        <v>13</v>
      </c>
    </row>
    <row r="69" spans="1:18" s="39" customFormat="1" ht="15.75" customHeight="1" x14ac:dyDescent="0.25">
      <c r="A69" s="246"/>
      <c r="B69" s="318" t="s">
        <v>71</v>
      </c>
      <c r="C69" s="319"/>
      <c r="D69" s="112">
        <v>0</v>
      </c>
      <c r="E69" s="144" t="s">
        <v>13</v>
      </c>
      <c r="F69" s="144" t="s">
        <v>13</v>
      </c>
      <c r="G69" s="144" t="s">
        <v>13</v>
      </c>
      <c r="H69" s="144" t="s">
        <v>13</v>
      </c>
      <c r="I69" s="144" t="s">
        <v>13</v>
      </c>
      <c r="J69" s="144" t="s">
        <v>13</v>
      </c>
      <c r="K69" s="144" t="s">
        <v>13</v>
      </c>
      <c r="L69" s="144" t="s">
        <v>13</v>
      </c>
    </row>
    <row r="70" spans="1:18" s="39" customFormat="1" ht="15.75" customHeight="1" x14ac:dyDescent="0.25">
      <c r="A70" s="237" t="s">
        <v>269</v>
      </c>
      <c r="B70" s="320" t="s">
        <v>10</v>
      </c>
      <c r="C70" s="321"/>
      <c r="D70" s="112">
        <v>0</v>
      </c>
      <c r="E70" s="144" t="s">
        <v>13</v>
      </c>
      <c r="F70" s="144" t="s">
        <v>13</v>
      </c>
      <c r="G70" s="144" t="s">
        <v>13</v>
      </c>
      <c r="H70" s="144" t="s">
        <v>13</v>
      </c>
      <c r="I70" s="144" t="s">
        <v>13</v>
      </c>
      <c r="J70" s="144" t="s">
        <v>13</v>
      </c>
      <c r="K70" s="144" t="s">
        <v>13</v>
      </c>
      <c r="L70" s="144" t="s">
        <v>13</v>
      </c>
    </row>
    <row r="71" spans="1:18" s="39" customFormat="1" ht="15.75" customHeight="1" x14ac:dyDescent="0.25">
      <c r="A71" s="246"/>
      <c r="B71" s="318" t="s">
        <v>71</v>
      </c>
      <c r="C71" s="319"/>
      <c r="D71" s="112">
        <v>0</v>
      </c>
      <c r="E71" s="144" t="s">
        <v>13</v>
      </c>
      <c r="F71" s="144" t="s">
        <v>13</v>
      </c>
      <c r="G71" s="144" t="s">
        <v>13</v>
      </c>
      <c r="H71" s="144" t="s">
        <v>13</v>
      </c>
      <c r="I71" s="144" t="s">
        <v>13</v>
      </c>
      <c r="J71" s="144" t="s">
        <v>13</v>
      </c>
      <c r="K71" s="144" t="s">
        <v>13</v>
      </c>
      <c r="L71" s="144" t="s">
        <v>13</v>
      </c>
    </row>
    <row r="72" spans="1:18" s="39" customFormat="1" ht="15.75" customHeight="1" x14ac:dyDescent="0.25">
      <c r="A72" s="237" t="s">
        <v>270</v>
      </c>
      <c r="B72" s="320" t="s">
        <v>10</v>
      </c>
      <c r="C72" s="321"/>
      <c r="D72" s="112">
        <v>0</v>
      </c>
      <c r="E72" s="144" t="s">
        <v>13</v>
      </c>
      <c r="F72" s="144" t="s">
        <v>13</v>
      </c>
      <c r="G72" s="144" t="s">
        <v>13</v>
      </c>
      <c r="H72" s="144" t="s">
        <v>13</v>
      </c>
      <c r="I72" s="144" t="s">
        <v>13</v>
      </c>
      <c r="J72" s="144" t="s">
        <v>13</v>
      </c>
      <c r="K72" s="144" t="s">
        <v>13</v>
      </c>
      <c r="L72" s="144" t="s">
        <v>13</v>
      </c>
    </row>
    <row r="73" spans="1:18" s="39" customFormat="1" ht="15.75" customHeight="1" x14ac:dyDescent="0.25">
      <c r="A73" s="246"/>
      <c r="B73" s="318" t="s">
        <v>71</v>
      </c>
      <c r="C73" s="319"/>
      <c r="D73" s="112">
        <v>0</v>
      </c>
      <c r="E73" s="144" t="s">
        <v>13</v>
      </c>
      <c r="F73" s="144" t="s">
        <v>13</v>
      </c>
      <c r="G73" s="144" t="s">
        <v>13</v>
      </c>
      <c r="H73" s="144" t="s">
        <v>13</v>
      </c>
      <c r="I73" s="144" t="s">
        <v>13</v>
      </c>
      <c r="J73" s="144" t="s">
        <v>13</v>
      </c>
      <c r="K73" s="144" t="s">
        <v>13</v>
      </c>
      <c r="L73" s="144" t="s">
        <v>13</v>
      </c>
    </row>
    <row r="74" spans="1:18" x14ac:dyDescent="0.25">
      <c r="A74" s="280" t="s">
        <v>51</v>
      </c>
      <c r="B74" s="280"/>
      <c r="C74" s="280"/>
      <c r="D74" s="280"/>
      <c r="E74" s="280"/>
      <c r="F74" s="280"/>
      <c r="G74" s="280"/>
      <c r="H74" s="280"/>
      <c r="I74" s="280"/>
      <c r="J74" s="280"/>
      <c r="K74" s="280"/>
      <c r="L74" s="280"/>
      <c r="M74" s="280"/>
      <c r="N74" s="280"/>
      <c r="O74" s="280"/>
      <c r="P74" s="280"/>
      <c r="Q74" s="280"/>
      <c r="R74" s="280"/>
    </row>
    <row r="75" spans="1:18" x14ac:dyDescent="0.25">
      <c r="A75" s="306" t="s">
        <v>79</v>
      </c>
      <c r="B75" s="306"/>
      <c r="C75" s="306"/>
      <c r="D75" s="233"/>
      <c r="E75" s="233"/>
      <c r="F75" s="233"/>
      <c r="G75" s="233"/>
    </row>
  </sheetData>
  <mergeCells count="59">
    <mergeCell ref="A11:A12"/>
    <mergeCell ref="A7:A8"/>
    <mergeCell ref="A9:A10"/>
    <mergeCell ref="A1:L1"/>
    <mergeCell ref="A2:L2"/>
    <mergeCell ref="A3:L3"/>
    <mergeCell ref="A4:A5"/>
    <mergeCell ref="B4:B5"/>
    <mergeCell ref="E4:H4"/>
    <mergeCell ref="I4:K4"/>
    <mergeCell ref="B8:C8"/>
    <mergeCell ref="B10:C10"/>
    <mergeCell ref="B12:C12"/>
    <mergeCell ref="A17:A18"/>
    <mergeCell ref="A19:A20"/>
    <mergeCell ref="A21:A22"/>
    <mergeCell ref="A62:A63"/>
    <mergeCell ref="A13:A14"/>
    <mergeCell ref="A15:A16"/>
    <mergeCell ref="A43:A46"/>
    <mergeCell ref="B14:C14"/>
    <mergeCell ref="B16:C16"/>
    <mergeCell ref="A64:A65"/>
    <mergeCell ref="B48:C48"/>
    <mergeCell ref="B61:C61"/>
    <mergeCell ref="A25:A30"/>
    <mergeCell ref="A31:A32"/>
    <mergeCell ref="A33:A34"/>
    <mergeCell ref="A47:A48"/>
    <mergeCell ref="A49:A54"/>
    <mergeCell ref="A35:A41"/>
    <mergeCell ref="A55:A59"/>
    <mergeCell ref="A60:A61"/>
    <mergeCell ref="B32:C32"/>
    <mergeCell ref="B47:C47"/>
    <mergeCell ref="B60:C60"/>
    <mergeCell ref="B62:C62"/>
    <mergeCell ref="B64:C64"/>
    <mergeCell ref="B18:C18"/>
    <mergeCell ref="B20:C20"/>
    <mergeCell ref="B22:C22"/>
    <mergeCell ref="B34:C34"/>
    <mergeCell ref="B63:C63"/>
    <mergeCell ref="B42:C42"/>
    <mergeCell ref="B65:C65"/>
    <mergeCell ref="A75:G75"/>
    <mergeCell ref="B66:C66"/>
    <mergeCell ref="B68:C68"/>
    <mergeCell ref="B70:C70"/>
    <mergeCell ref="B72:C72"/>
    <mergeCell ref="A72:A73"/>
    <mergeCell ref="A66:A67"/>
    <mergeCell ref="A68:A69"/>
    <mergeCell ref="A70:A71"/>
    <mergeCell ref="A74:R74"/>
    <mergeCell ref="B73:C73"/>
    <mergeCell ref="B67:C67"/>
    <mergeCell ref="B69:C69"/>
    <mergeCell ref="B71:C71"/>
  </mergeCells>
  <pageMargins left="0.25" right="0.25" top="0.75" bottom="0.75" header="0.3" footer="0.3"/>
  <pageSetup paperSize="5" scale="8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1662A53C712F4B94A71B8C74E4E043" ma:contentTypeVersion="16" ma:contentTypeDescription="Create a new document." ma:contentTypeScope="" ma:versionID="aa6907db22118c8f059386183f486599">
  <xsd:schema xmlns:xsd="http://www.w3.org/2001/XMLSchema" xmlns:xs="http://www.w3.org/2001/XMLSchema" xmlns:p="http://schemas.microsoft.com/office/2006/metadata/properties" xmlns:ns2="6734ba00-7b24-40e8-a022-03327a49b8d9" xmlns:ns3="183e5f64-3519-4a88-b621-7c6749c532cb" targetNamespace="http://schemas.microsoft.com/office/2006/metadata/properties" ma:root="true" ma:fieldsID="ef3cb5bd8fc503d3d6e94fcea9c0a5ee" ns2:_="" ns3:_="">
    <xsd:import namespace="6734ba00-7b24-40e8-a022-03327a49b8d9"/>
    <xsd:import namespace="183e5f64-3519-4a88-b621-7c6749c532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34ba00-7b24-40e8-a022-03327a49b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294dbe8b-18e9-47c7-b546-59b10e5c3f2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e5f64-3519-4a88-b621-7c6749c532c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a7c6dab-4b9c-4ff1-9d29-60ffb41c617c}" ma:internalName="TaxCatchAll" ma:showField="CatchAllData" ma:web="183e5f64-3519-4a88-b621-7c6749c532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34ba00-7b24-40e8-a022-03327a49b8d9">
      <Terms xmlns="http://schemas.microsoft.com/office/infopath/2007/PartnerControls"/>
    </lcf76f155ced4ddcb4097134ff3c332f>
    <TaxCatchAll xmlns="183e5f64-3519-4a88-b621-7c6749c532cb" xsi:nil="true"/>
  </documentManagement>
</p:properties>
</file>

<file path=customXml/itemProps1.xml><?xml version="1.0" encoding="utf-8"?>
<ds:datastoreItem xmlns:ds="http://schemas.openxmlformats.org/officeDocument/2006/customXml" ds:itemID="{1A5A73BD-2A3E-4616-9E2E-217D660F27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34ba00-7b24-40e8-a022-03327a49b8d9"/>
    <ds:schemaRef ds:uri="183e5f64-3519-4a88-b621-7c6749c532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1C4A11-B82E-4D6D-93E8-C1D2729304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DB1296-03D2-44F3-8D98-55D37B773983}">
  <ds:schemaRefs>
    <ds:schemaRef ds:uri="183e5f64-3519-4a88-b621-7c6749c532cb"/>
    <ds:schemaRef ds:uri="http://schemas.microsoft.com/office/2006/documentManagement/types"/>
    <ds:schemaRef ds:uri="http://purl.org/dc/terms/"/>
    <ds:schemaRef ds:uri="http://purl.org/dc/dcmitype/"/>
    <ds:schemaRef ds:uri="6734ba00-7b24-40e8-a022-03327a49b8d9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71</vt:lpstr>
      <vt:lpstr>72</vt:lpstr>
      <vt:lpstr>73</vt:lpstr>
      <vt:lpstr>74</vt:lpstr>
      <vt:lpstr>75</vt:lpstr>
      <vt:lpstr>76</vt:lpstr>
      <vt:lpstr>77</vt:lpstr>
      <vt:lpstr>78</vt:lpstr>
      <vt:lpstr>79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Ellsworth, Brent A. (CJISD) (CON)</dc:creator>
  <cp:keywords/>
  <dc:description/>
  <cp:lastModifiedBy>Vangilder, Paula Jo (CJISD) (FBI)</cp:lastModifiedBy>
  <cp:revision/>
  <dcterms:created xsi:type="dcterms:W3CDTF">2021-04-22T18:15:44Z</dcterms:created>
  <dcterms:modified xsi:type="dcterms:W3CDTF">2024-07-23T17:18:57Z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0x010100DA1662A53C712F4B94A71B8C74E4E043</vt:lpwstr>
  </property>
  <property fmtid="{D5CDD505-2E9C-101B-9397-08002B2CF9AE}" pid="3" name="MediaServiceImageTags">
    <vt:lpwstr/>
  </property>
</Properties>
</file>